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Statement of Cash Flows/"/>
    </mc:Choice>
  </mc:AlternateContent>
  <xr:revisionPtr revIDLastSave="92" documentId="8_{CC4D6AC9-940C-4118-823F-2B01E2318362}" xr6:coauthVersionLast="47" xr6:coauthVersionMax="47" xr10:uidLastSave="{20BCE3EC-403B-463A-AE75-26967C4882BF}"/>
  <bookViews>
    <workbookView xWindow="28680" yWindow="-120" windowWidth="29040" windowHeight="15840" activeTab="1" xr2:uid="{9FF69B5B-A9CD-4957-A6C9-A3B547942D8E}"/>
  </bookViews>
  <sheets>
    <sheet name="Instructions" sheetId="3" r:id="rId1"/>
    <sheet name="Statement of Cash Flows" sheetId="1" r:id="rId2"/>
  </sheets>
  <externalReferences>
    <externalReference r:id="rId3"/>
    <externalReference r:id="rId4"/>
  </externalReferences>
  <definedNames>
    <definedName name="CornAdjuvants" localSheetId="0">'[1]Chemical List (Corn)'!$A$103:$D$113</definedName>
    <definedName name="CornAdjuvants">#REF!</definedName>
    <definedName name="CornFungicides" localSheetId="0">'[1]Chemical List (Corn)'!$A$118:$D$137</definedName>
    <definedName name="CornFungicides">#REF!</definedName>
    <definedName name="CornInsecticides" localSheetId="0">'[1]Chemical List (Corn)'!$A$148:$D$194</definedName>
    <definedName name="CornInsecticides">#REF!</definedName>
    <definedName name="CornPostChemicals" localSheetId="0">'[1]Chemical List (Corn)'!$A$55:$F$99</definedName>
    <definedName name="CornPostChemicals">#REF!</definedName>
    <definedName name="CornPreChemicals" localSheetId="0">'[1]Chemical List (Corn)'!$A$4:$F$52</definedName>
    <definedName name="CornPreChemicals">#REF!</definedName>
    <definedName name="Foliars">#REF!</definedName>
    <definedName name="Lime" localSheetId="0">'[1]Fertilizer Products &amp; Pricing'!$A$60:$O$68</definedName>
    <definedName name="Lime">#REF!</definedName>
    <definedName name="Macronutrients" localSheetId="0">'[1]Fertilizer Products &amp; Pricing'!$A$4:$O$39</definedName>
    <definedName name="Macronutrients">#REF!</definedName>
    <definedName name="Micronutrients" localSheetId="0">'[1]Fertilizer Products &amp; Pricing'!$A$43:$O$56</definedName>
    <definedName name="Micronutrients">#REF!</definedName>
    <definedName name="Moisture">'[2]Grain Handling'!$C$51:$C$66</definedName>
    <definedName name="NitrogenStabilizers" localSheetId="0">'[1]Fertilizer Products &amp; Pricing'!$A$72:$O$81</definedName>
    <definedName name="NitrogenStabilizers">#REF!</definedName>
    <definedName name="_xlnm.Print_Area" localSheetId="0">Instructions!$B$1:$R$29</definedName>
    <definedName name="_xlnm.Print_Area" localSheetId="1">'Statement of Cash Flows'!$B$1:$D$29,'Statement of Cash Flows'!$H$1:$J$27</definedName>
    <definedName name="SoybeanFungicides" localSheetId="0">'[1]Chemical List (Soys)'!$A$98:$D$119</definedName>
    <definedName name="SoybeanFungicides">#REF!</definedName>
    <definedName name="SoybeanInsecticides" localSheetId="0">'[1]Chemical List (Soys)'!$A$130:$D$172</definedName>
    <definedName name="SoybeanInsecticides">#REF!</definedName>
    <definedName name="SoybeanPostChemicals" localSheetId="0">'[1]Chemical List (Soys)'!$A$57:$F$94</definedName>
    <definedName name="SoybeanPostChemicals">#REF!</definedName>
    <definedName name="SoybeanPreChemicals" localSheetId="0">'[1]Chemical List (Soys)'!$A$4:$F$54</definedName>
    <definedName name="SoybeanPreChemicals">#REF!</definedName>
    <definedName name="WheatChemicals" localSheetId="0">'[1]Chemical List (Wheat)'!$A$4:$F$31</definedName>
    <definedName name="WheatChemicals">#REF!</definedName>
    <definedName name="WheatFungicides" localSheetId="0">'[1]Chemical List (Wheat)'!$A$36:$D$57</definedName>
    <definedName name="WheatFungicides">#REF!</definedName>
    <definedName name="WheatInsecticides" localSheetId="0">'[1]Chemical List (Wheat)'!$A$68:$D$83</definedName>
    <definedName name="WheatInsectici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" i="1"/>
  <c r="J22" i="1" l="1"/>
  <c r="J23" i="1" s="1"/>
  <c r="I23" i="1" s="1"/>
  <c r="J18" i="1"/>
  <c r="J17" i="1"/>
  <c r="J16" i="1"/>
  <c r="J15" i="1"/>
  <c r="J11" i="1"/>
  <c r="J12" i="1"/>
  <c r="J5" i="1"/>
  <c r="J8" i="1"/>
  <c r="J7" i="1"/>
  <c r="C25" i="1"/>
  <c r="J19" i="1" l="1"/>
  <c r="J13" i="1"/>
  <c r="J9" i="1"/>
  <c r="D25" i="1"/>
  <c r="J21" i="1" l="1"/>
</calcChain>
</file>

<file path=xl/sharedStrings.xml><?xml version="1.0" encoding="utf-8"?>
<sst xmlns="http://schemas.openxmlformats.org/spreadsheetml/2006/main" count="78" uniqueCount="66">
  <si>
    <t>Cash In</t>
  </si>
  <si>
    <t>Cash Out</t>
  </si>
  <si>
    <t xml:space="preserve">Sales of capital assets </t>
  </si>
  <si>
    <t>Money borrowed</t>
  </si>
  <si>
    <t>Principal Payments</t>
  </si>
  <si>
    <t>Investing - Cash Provided by Investing Activities</t>
  </si>
  <si>
    <t>Operating - Cash Provided by Operating Activities</t>
  </si>
  <si>
    <t>Gross cash farm income</t>
  </si>
  <si>
    <t>Cash fam expenses</t>
  </si>
  <si>
    <t>Purchase of machinery, equipment, and farm buildings</t>
  </si>
  <si>
    <t>Non-farm cash invested in the farm business</t>
  </si>
  <si>
    <t>Cash withdrawn for family living, taxes, savings, etc.</t>
  </si>
  <si>
    <t>Non-Farm Activities</t>
  </si>
  <si>
    <t>Cash-on-Hand (from beginning and ending balance sheets)</t>
  </si>
  <si>
    <t>Beginning of year cash</t>
  </si>
  <si>
    <t>End of year cash</t>
  </si>
  <si>
    <t>Statement of Cash Flows</t>
  </si>
  <si>
    <t>Beginning cash balance</t>
  </si>
  <si>
    <t>Cash farm expenses</t>
  </si>
  <si>
    <t>+</t>
  </si>
  <si>
    <t>-</t>
  </si>
  <si>
    <t>Cash provided by operating activities</t>
  </si>
  <si>
    <t>=</t>
  </si>
  <si>
    <t>Purchase of machinery, equipment and farm buildings</t>
  </si>
  <si>
    <t>Cash provided by investing activities</t>
  </si>
  <si>
    <t>Principal payments</t>
  </si>
  <si>
    <t>Personal income</t>
  </si>
  <si>
    <t>Cash provided by financing activities</t>
  </si>
  <si>
    <t>Net change in cash</t>
  </si>
  <si>
    <t>Ending cash balance</t>
  </si>
  <si>
    <t>Discrepancy</t>
  </si>
  <si>
    <t>Farm Name</t>
  </si>
  <si>
    <t>Year</t>
  </si>
  <si>
    <t>FINPACK - University of Minnesota/Center for Farm Financial Management</t>
  </si>
  <si>
    <t>Iowa State University's Your Farm Income Statement C3-56</t>
  </si>
  <si>
    <t>The Income Statement Template draws design and content inspiration from: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</si>
  <si>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</si>
  <si>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2)</t>
  </si>
  <si>
    <t>These include:</t>
  </si>
  <si>
    <t>Each TAB represents a different type of income statement (or assistance tool)</t>
  </si>
  <si>
    <t>1)</t>
  </si>
  <si>
    <t>Phone: (269) 445-4356          Email: laportej@msu.edu</t>
  </si>
  <si>
    <t>120 N. Broadway, Suite 116, Cassopolis, MI 49031</t>
  </si>
  <si>
    <t>Michigan State University Extension</t>
  </si>
  <si>
    <t>Template by: Jon LaPorte, Farm Management Educator</t>
  </si>
  <si>
    <t>Statement of Cash Flows Template</t>
  </si>
  <si>
    <t>This tab allows creation of a cash flow statement using balance sheet and income statement information</t>
  </si>
  <si>
    <t>Information from income statement includes:</t>
  </si>
  <si>
    <t>- Gross cash farm income</t>
  </si>
  <si>
    <t>- Cash farm expenses</t>
  </si>
  <si>
    <t>- Sale of capital assets</t>
  </si>
  <si>
    <t>- Purchase of machinery, equipment, or farm buildings</t>
  </si>
  <si>
    <t>- Money borrowed</t>
  </si>
  <si>
    <t>- Principal payment amounts</t>
  </si>
  <si>
    <t>- Personal income contributions to farm business</t>
  </si>
  <si>
    <t>- Withdrawals for family living, taxes, etc.</t>
  </si>
  <si>
    <r>
      <t xml:space="preserve">Balance sheets should be based on beginning and ending of the production year </t>
    </r>
    <r>
      <rPr>
        <i/>
        <sz val="12"/>
        <color theme="1"/>
        <rFont val="Calibri"/>
        <family val="2"/>
        <scheme val="minor"/>
      </rPr>
      <t>(i.e., 12-31-2021 and 12-31-2022 balance sheets)</t>
    </r>
  </si>
  <si>
    <r>
      <t xml:space="preserve">- Beginning cash balance </t>
    </r>
    <r>
      <rPr>
        <i/>
        <sz val="12"/>
        <color theme="1"/>
        <rFont val="Calibri"/>
        <family val="2"/>
        <scheme val="minor"/>
      </rPr>
      <t>(i.e., 12-31-2021 balance sheet)</t>
    </r>
  </si>
  <si>
    <r>
      <t>- Ending cash balance</t>
    </r>
    <r>
      <rPr>
        <i/>
        <sz val="12"/>
        <color theme="1"/>
        <rFont val="Calibri"/>
        <family val="2"/>
        <scheme val="minor"/>
      </rPr>
      <t xml:space="preserve"> (i.e., 12-31-2022 balance sheet)</t>
    </r>
  </si>
  <si>
    <t>Note: The totals for the cash in and cash out should be approximately equal. If they are not, the discrepancy indicates unaccounted dollars exist in farm records.</t>
  </si>
  <si>
    <t>Total Cash-In and Cash-Out</t>
  </si>
  <si>
    <t>Sale of capital assets</t>
  </si>
  <si>
    <t>Owner withdrawals and income taxes paid</t>
  </si>
  <si>
    <t>If cash in and cash out are equal, this indicates farm records are reconciled and accurate for assessing historical performance (i.e., a financial analysis) and forward budget projecting (i.e., cash flow projections).</t>
  </si>
  <si>
    <t>Accurate, reconciled records are essential in creating an enterprise analysis, which identifies a farm's cost of production(s).</t>
  </si>
  <si>
    <t>Financing - Cash Provided by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</si>
</sst>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8453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3" fillId="2" borderId="0"/>
    <xf numFmtId="0" fontId="17" fillId="0" borderId="0" applyNumberFormat="0" applyFill="0" applyBorder="0" applyAlignment="0" applyProtection="0"/>
  </cellStyleXfs>
  <cellXfs count="119">
    <xf numFmtId="0" fontId="0" fillId="0" borderId="0" xfId="0"/>
    <xf numFmtId="37" fontId="4" fillId="2" borderId="1" xfId="2" applyFont="1" applyBorder="1"/>
    <xf numFmtId="37" fontId="5" fillId="2" borderId="2" xfId="2" applyFont="1" applyBorder="1" applyAlignment="1">
      <alignment horizontal="center"/>
    </xf>
    <xf numFmtId="37" fontId="5" fillId="2" borderId="3" xfId="2" applyFont="1" applyBorder="1" applyAlignment="1">
      <alignment horizontal="left" indent="1"/>
    </xf>
    <xf numFmtId="37" fontId="6" fillId="2" borderId="4" xfId="2" applyFont="1" applyBorder="1"/>
    <xf numFmtId="37" fontId="6" fillId="2" borderId="3" xfId="2" applyFont="1" applyBorder="1" applyAlignment="1">
      <alignment horizontal="left" indent="2"/>
    </xf>
    <xf numFmtId="164" fontId="6" fillId="0" borderId="4" xfId="0" applyNumberFormat="1" applyFont="1" applyBorder="1" applyAlignment="1">
      <alignment shrinkToFit="1"/>
    </xf>
    <xf numFmtId="164" fontId="6" fillId="0" borderId="4" xfId="0" applyNumberFormat="1" applyFont="1" applyBorder="1" applyAlignment="1">
      <alignment horizontal="right" shrinkToFit="1"/>
    </xf>
    <xf numFmtId="37" fontId="6" fillId="2" borderId="3" xfId="2" applyFont="1" applyBorder="1" applyAlignment="1">
      <alignment horizontal="left" indent="1"/>
    </xf>
    <xf numFmtId="164" fontId="6" fillId="0" borderId="4" xfId="0" applyNumberFormat="1" applyFont="1" applyBorder="1" applyAlignment="1">
      <alignment horizontal="center" shrinkToFit="1"/>
    </xf>
    <xf numFmtId="0" fontId="7" fillId="0" borderId="3" xfId="0" applyFont="1" applyBorder="1" applyAlignment="1">
      <alignment horizontal="left" indent="1"/>
    </xf>
    <xf numFmtId="0" fontId="7" fillId="0" borderId="6" xfId="0" applyFont="1" applyBorder="1" applyAlignment="1">
      <alignment shrinkToFit="1"/>
    </xf>
    <xf numFmtId="37" fontId="5" fillId="2" borderId="7" xfId="2" applyFont="1" applyBorder="1" applyAlignment="1">
      <alignment horizontal="left" indent="1"/>
    </xf>
    <xf numFmtId="164" fontId="5" fillId="0" borderId="8" xfId="0" applyNumberFormat="1" applyFont="1" applyBorder="1" applyAlignment="1">
      <alignment shrinkToFit="1"/>
    </xf>
    <xf numFmtId="44" fontId="8" fillId="3" borderId="9" xfId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12" xfId="0" quotePrefix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13" xfId="0" quotePrefix="1" applyFont="1" applyBorder="1" applyAlignment="1">
      <alignment horizontal="center"/>
    </xf>
    <xf numFmtId="0" fontId="12" fillId="0" borderId="14" xfId="0" applyFont="1" applyBorder="1"/>
    <xf numFmtId="0" fontId="12" fillId="0" borderId="12" xfId="0" applyFont="1" applyBorder="1"/>
    <xf numFmtId="0" fontId="12" fillId="0" borderId="0" xfId="0" applyFont="1"/>
    <xf numFmtId="0" fontId="12" fillId="0" borderId="15" xfId="0" applyFont="1" applyBorder="1" applyProtection="1">
      <protection locked="0"/>
    </xf>
    <xf numFmtId="37" fontId="5" fillId="2" borderId="20" xfId="2" applyFont="1" applyBorder="1" applyAlignment="1">
      <alignment horizontal="center"/>
    </xf>
    <xf numFmtId="37" fontId="6" fillId="2" borderId="21" xfId="2" applyFont="1" applyBorder="1"/>
    <xf numFmtId="164" fontId="6" fillId="0" borderId="21" xfId="0" applyNumberFormat="1" applyFont="1" applyBorder="1" applyAlignment="1">
      <alignment shrinkToFit="1"/>
    </xf>
    <xf numFmtId="164" fontId="6" fillId="0" borderId="21" xfId="0" applyNumberFormat="1" applyFont="1" applyBorder="1" applyAlignment="1" applyProtection="1">
      <alignment shrinkToFit="1"/>
      <protection locked="0"/>
    </xf>
    <xf numFmtId="0" fontId="7" fillId="0" borderId="22" xfId="0" applyFont="1" applyBorder="1" applyAlignment="1">
      <alignment shrinkToFit="1"/>
    </xf>
    <xf numFmtId="164" fontId="5" fillId="0" borderId="23" xfId="0" applyNumberFormat="1" applyFont="1" applyBorder="1" applyAlignment="1">
      <alignment shrinkToFit="1"/>
    </xf>
    <xf numFmtId="0" fontId="0" fillId="0" borderId="3" xfId="0" applyBorder="1"/>
    <xf numFmtId="0" fontId="0" fillId="0" borderId="15" xfId="0" applyBorder="1"/>
    <xf numFmtId="0" fontId="12" fillId="0" borderId="3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7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13" fillId="0" borderId="24" xfId="0" applyFont="1" applyBorder="1"/>
    <xf numFmtId="44" fontId="13" fillId="0" borderId="25" xfId="0" applyNumberFormat="1" applyFont="1" applyBorder="1"/>
    <xf numFmtId="0" fontId="12" fillId="0" borderId="3" xfId="0" applyFont="1" applyBorder="1"/>
    <xf numFmtId="0" fontId="12" fillId="0" borderId="15" xfId="0" applyFont="1" applyBorder="1"/>
    <xf numFmtId="0" fontId="12" fillId="0" borderId="26" xfId="0" applyFont="1" applyBorder="1"/>
    <xf numFmtId="44" fontId="12" fillId="0" borderId="27" xfId="0" applyNumberFormat="1" applyFont="1" applyBorder="1"/>
    <xf numFmtId="44" fontId="12" fillId="0" borderId="15" xfId="0" applyNumberFormat="1" applyFont="1" applyBorder="1"/>
    <xf numFmtId="0" fontId="13" fillId="0" borderId="28" xfId="0" applyFont="1" applyBorder="1"/>
    <xf numFmtId="44" fontId="13" fillId="0" borderId="29" xfId="0" applyNumberFormat="1" applyFont="1" applyBorder="1"/>
    <xf numFmtId="0" fontId="12" fillId="0" borderId="3" xfId="0" applyFont="1" applyBorder="1" applyAlignment="1">
      <alignment horizontal="left"/>
    </xf>
    <xf numFmtId="44" fontId="12" fillId="0" borderId="15" xfId="0" applyNumberFormat="1" applyFont="1" applyBorder="1" applyAlignment="1">
      <alignment horizontal="center"/>
    </xf>
    <xf numFmtId="0" fontId="13" fillId="0" borderId="3" xfId="0" applyFont="1" applyBorder="1"/>
    <xf numFmtId="44" fontId="13" fillId="0" borderId="15" xfId="0" applyNumberFormat="1" applyFont="1" applyBorder="1"/>
    <xf numFmtId="0" fontId="10" fillId="4" borderId="18" xfId="0" applyFont="1" applyFill="1" applyBorder="1" applyAlignment="1">
      <alignment vertical="center"/>
    </xf>
    <xf numFmtId="0" fontId="10" fillId="4" borderId="19" xfId="0" applyFont="1" applyFill="1" applyBorder="1" applyAlignment="1">
      <alignment vertical="center"/>
    </xf>
    <xf numFmtId="0" fontId="15" fillId="5" borderId="17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8" fillId="0" borderId="0" xfId="3" applyFont="1"/>
    <xf numFmtId="0" fontId="0" fillId="6" borderId="19" xfId="0" applyFill="1" applyBorder="1"/>
    <xf numFmtId="0" fontId="0" fillId="6" borderId="11" xfId="0" applyFill="1" applyBorder="1"/>
    <xf numFmtId="0" fontId="0" fillId="6" borderId="7" xfId="0" applyFill="1" applyBorder="1"/>
    <xf numFmtId="0" fontId="0" fillId="6" borderId="15" xfId="0" applyFill="1" applyBorder="1"/>
    <xf numFmtId="0" fontId="0" fillId="6" borderId="0" xfId="0" applyFill="1"/>
    <xf numFmtId="0" fontId="11" fillId="6" borderId="0" xfId="0" applyFont="1" applyFill="1"/>
    <xf numFmtId="0" fontId="11" fillId="6" borderId="3" xfId="0" applyFont="1" applyFill="1" applyBorder="1" applyAlignment="1">
      <alignment horizontal="right"/>
    </xf>
    <xf numFmtId="0" fontId="19" fillId="6" borderId="0" xfId="0" applyFont="1" applyFill="1"/>
    <xf numFmtId="0" fontId="19" fillId="6" borderId="3" xfId="0" applyFont="1" applyFill="1" applyBorder="1" applyAlignment="1">
      <alignment horizontal="right"/>
    </xf>
    <xf numFmtId="0" fontId="11" fillId="6" borderId="1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right"/>
    </xf>
    <xf numFmtId="0" fontId="22" fillId="6" borderId="10" xfId="0" applyFont="1" applyFill="1" applyBorder="1" applyAlignment="1">
      <alignment horizontal="center" vertical="top"/>
    </xf>
    <xf numFmtId="0" fontId="2" fillId="6" borderId="15" xfId="0" applyFont="1" applyFill="1" applyBorder="1"/>
    <xf numFmtId="0" fontId="2" fillId="6" borderId="0" xfId="0" applyFont="1" applyFill="1"/>
    <xf numFmtId="0" fontId="9" fillId="4" borderId="19" xfId="0" applyFont="1" applyFill="1" applyBorder="1"/>
    <xf numFmtId="0" fontId="9" fillId="4" borderId="11" xfId="0" applyFont="1" applyFill="1" applyBorder="1"/>
    <xf numFmtId="0" fontId="9" fillId="4" borderId="7" xfId="0" applyFont="1" applyFill="1" applyBorder="1"/>
    <xf numFmtId="0" fontId="22" fillId="6" borderId="0" xfId="0" applyFont="1" applyFill="1" applyAlignment="1">
      <alignment horizontal="center" vertical="top"/>
    </xf>
    <xf numFmtId="0" fontId="22" fillId="6" borderId="11" xfId="0" applyFont="1" applyFill="1" applyBorder="1" applyAlignment="1">
      <alignment horizontal="center" vertical="top"/>
    </xf>
    <xf numFmtId="0" fontId="0" fillId="0" borderId="7" xfId="0" applyBorder="1"/>
    <xf numFmtId="0" fontId="0" fillId="0" borderId="11" xfId="0" applyBorder="1"/>
    <xf numFmtId="0" fontId="0" fillId="0" borderId="19" xfId="0" applyBorder="1"/>
    <xf numFmtId="164" fontId="6" fillId="0" borderId="15" xfId="0" applyNumberFormat="1" applyFont="1" applyBorder="1" applyAlignment="1">
      <alignment horizontal="right" shrinkToFit="1"/>
    </xf>
    <xf numFmtId="44" fontId="8" fillId="3" borderId="5" xfId="1" applyFont="1" applyFill="1" applyBorder="1" applyAlignment="1" applyProtection="1">
      <alignment horizontal="center" vertical="center"/>
      <protection locked="0"/>
    </xf>
    <xf numFmtId="0" fontId="26" fillId="0" borderId="28" xfId="0" applyFont="1" applyBorder="1"/>
    <xf numFmtId="0" fontId="27" fillId="0" borderId="13" xfId="0" applyFont="1" applyBorder="1" applyAlignment="1">
      <alignment horizontal="center"/>
    </xf>
    <xf numFmtId="44" fontId="28" fillId="0" borderId="29" xfId="0" applyNumberFormat="1" applyFont="1" applyBorder="1"/>
    <xf numFmtId="0" fontId="25" fillId="4" borderId="1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0" fillId="0" borderId="0" xfId="0" quotePrefix="1" applyAlignment="1">
      <alignment horizontal="left" vertical="center" indent="1"/>
    </xf>
    <xf numFmtId="0" fontId="0" fillId="0" borderId="15" xfId="0" quotePrefix="1" applyBorder="1" applyAlignment="1">
      <alignment horizontal="left" vertical="center" indent="1"/>
    </xf>
    <xf numFmtId="0" fontId="11" fillId="6" borderId="0" xfId="0" quotePrefix="1" applyFont="1" applyFill="1" applyAlignment="1">
      <alignment horizontal="left" vertical="center" indent="1"/>
    </xf>
    <xf numFmtId="0" fontId="11" fillId="6" borderId="0" xfId="0" applyFont="1" applyFill="1" applyAlignment="1">
      <alignment horizontal="left" vertical="center" indent="1"/>
    </xf>
    <xf numFmtId="0" fontId="11" fillId="6" borderId="15" xfId="0" applyFont="1" applyFill="1" applyBorder="1" applyAlignment="1">
      <alignment horizontal="left" vertical="center" indent="1"/>
    </xf>
    <xf numFmtId="0" fontId="22" fillId="6" borderId="1" xfId="0" applyFont="1" applyFill="1" applyBorder="1" applyAlignment="1">
      <alignment horizontal="right" vertical="top"/>
    </xf>
    <xf numFmtId="0" fontId="22" fillId="6" borderId="3" xfId="0" applyFont="1" applyFill="1" applyBorder="1" applyAlignment="1">
      <alignment horizontal="right" vertical="top"/>
    </xf>
    <xf numFmtId="0" fontId="22" fillId="6" borderId="7" xfId="0" applyFont="1" applyFill="1" applyBorder="1" applyAlignment="1">
      <alignment horizontal="right" vertical="top"/>
    </xf>
    <xf numFmtId="0" fontId="11" fillId="6" borderId="10" xfId="0" applyFont="1" applyFill="1" applyBorder="1" applyAlignment="1">
      <alignment horizontal="left" vertical="center"/>
    </xf>
    <xf numFmtId="0" fontId="11" fillId="6" borderId="1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11" xfId="0" quotePrefix="1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left" vertical="center" indent="1"/>
    </xf>
    <xf numFmtId="0" fontId="11" fillId="6" borderId="19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C3-Combined Comprehensive Financial Statements" xfId="2" xr:uid="{7FD800B6-381D-42DB-9EB7-530F5913293A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184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107156</xdr:colOff>
      <xdr:row>2</xdr:row>
      <xdr:rowOff>166687</xdr:rowOff>
    </xdr:from>
    <xdr:ext cx="2691258" cy="523876"/>
    <xdr:pic>
      <xdr:nvPicPr>
        <xdr:cNvPr id="2" name="Picture 1">
          <a:extLst>
            <a:ext uri="{FF2B5EF4-FFF2-40B4-BE49-F238E27FC236}">
              <a16:creationId xmlns:a16="http://schemas.microsoft.com/office/drawing/2014/main" id="{C46A77C0-E842-4C97-B114-BCE01EDE3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" y="547687"/>
          <a:ext cx="2691258" cy="52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593229</xdr:colOff>
      <xdr:row>2</xdr:row>
      <xdr:rowOff>181240</xdr:rowOff>
    </xdr:from>
    <xdr:ext cx="2645538" cy="511176"/>
    <xdr:pic>
      <xdr:nvPicPr>
        <xdr:cNvPr id="3" name="Picture 2">
          <a:extLst>
            <a:ext uri="{FF2B5EF4-FFF2-40B4-BE49-F238E27FC236}">
              <a16:creationId xmlns:a16="http://schemas.microsoft.com/office/drawing/2014/main" id="{A16F161C-4A4E-4544-9461-7D54A764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1479" y="562240"/>
          <a:ext cx="2645538" cy="511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25</xdr:row>
      <xdr:rowOff>180975</xdr:rowOff>
    </xdr:from>
    <xdr:ext cx="2681733" cy="483396"/>
    <xdr:pic>
      <xdr:nvPicPr>
        <xdr:cNvPr id="2" name="Picture 1">
          <a:extLst>
            <a:ext uri="{FF2B5EF4-FFF2-40B4-BE49-F238E27FC236}">
              <a16:creationId xmlns:a16="http://schemas.microsoft.com/office/drawing/2014/main" id="{C98C89D4-30DD-4A8B-873D-368B477B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372225"/>
          <a:ext cx="2681733" cy="48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66675</xdr:colOff>
      <xdr:row>23</xdr:row>
      <xdr:rowOff>104775</xdr:rowOff>
    </xdr:from>
    <xdr:ext cx="2681733" cy="483396"/>
    <xdr:pic>
      <xdr:nvPicPr>
        <xdr:cNvPr id="3" name="Picture 2">
          <a:extLst>
            <a:ext uri="{FF2B5EF4-FFF2-40B4-BE49-F238E27FC236}">
              <a16:creationId xmlns:a16="http://schemas.microsoft.com/office/drawing/2014/main" id="{5CCC964C-165F-4997-82DC-10F2E0AF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5343525"/>
          <a:ext cx="2681733" cy="48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chiganstate-my.sharepoint.com/personal/laportej_msu_edu/Documents/Documents/Farm%20Management%20Files/Budgets%20&amp;%20Tools/Income%20Statement/Crop%20Budget%20Estimator%20Detailed%20v9.xlsx" TargetMode="External"/><Relationship Id="rId1" Type="http://schemas.openxmlformats.org/officeDocument/2006/relationships/externalLinkPath" Target="/personal/laportej_msu_edu/Documents/Documents/Farm%20Management%20Files/Budgets%20&amp;%20Tools/Income%20Statement/Crop%20Budget%20Estimator%20Detailed%20v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rop Budget (Main)"/>
      <sheetName val="Variable &amp; Fixed"/>
      <sheetName val="Chemical Plan"/>
      <sheetName val="Adjuvant Help Guide"/>
      <sheetName val="Corn K Calculations"/>
      <sheetName val="Soybean K Calculations"/>
      <sheetName val="Wheat K Calculations"/>
      <sheetName val="Nutrient Management"/>
      <sheetName val="Manure and Nutrient Credits"/>
      <sheetName val="Fertilizer Products &amp; Pricing"/>
      <sheetName val="Fertilizer Plan"/>
      <sheetName val="Loans &amp; Financing"/>
      <sheetName val="Capital &amp; Opportunity"/>
      <sheetName val="Gov't Payments"/>
      <sheetName val="Optimization"/>
      <sheetName val="Chemical List (Corn)"/>
      <sheetName val="Chemical List (Soys)"/>
      <sheetName val="Chemical List (Wheat)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A4" t="str">
            <v>None</v>
          </cell>
          <cell r="M4">
            <v>1</v>
          </cell>
          <cell r="N4" t="str">
            <v>None</v>
          </cell>
          <cell r="O4">
            <v>0</v>
          </cell>
        </row>
        <row r="5">
          <cell r="A5" t="str">
            <v>Ammonium polyphosphate (10-34-0)</v>
          </cell>
          <cell r="B5">
            <v>1.17</v>
          </cell>
          <cell r="C5">
            <v>3.9780000000000002</v>
          </cell>
          <cell r="K5">
            <v>11.7</v>
          </cell>
          <cell r="L5" t="str">
            <v>gal</v>
          </cell>
          <cell r="M5">
            <v>2000</v>
          </cell>
          <cell r="N5" t="str">
            <v>Tons</v>
          </cell>
          <cell r="O5">
            <v>0</v>
          </cell>
        </row>
        <row r="6">
          <cell r="A6" t="str">
            <v>AMS (21-0-0-24S)</v>
          </cell>
          <cell r="B6">
            <v>0.21</v>
          </cell>
          <cell r="E6">
            <v>0.24</v>
          </cell>
          <cell r="K6">
            <v>1</v>
          </cell>
          <cell r="L6" t="str">
            <v>lbs</v>
          </cell>
          <cell r="M6">
            <v>2000</v>
          </cell>
          <cell r="N6" t="str">
            <v>Tons</v>
          </cell>
          <cell r="O6">
            <v>0</v>
          </cell>
        </row>
        <row r="7">
          <cell r="A7" t="str">
            <v>Anhydrous (82-0-0)</v>
          </cell>
          <cell r="B7">
            <v>0.82</v>
          </cell>
          <cell r="K7">
            <v>1</v>
          </cell>
          <cell r="L7" t="str">
            <v>lbs</v>
          </cell>
          <cell r="M7">
            <v>2000</v>
          </cell>
          <cell r="N7" t="str">
            <v>Tons</v>
          </cell>
          <cell r="O7">
            <v>0</v>
          </cell>
        </row>
        <row r="8">
          <cell r="A8" t="str">
            <v>DAP (18-46-0)</v>
          </cell>
          <cell r="B8">
            <v>0.18</v>
          </cell>
          <cell r="C8">
            <v>0.46</v>
          </cell>
          <cell r="K8">
            <v>1</v>
          </cell>
          <cell r="L8" t="str">
            <v>lbs</v>
          </cell>
          <cell r="M8">
            <v>2000</v>
          </cell>
          <cell r="N8" t="str">
            <v>Tons</v>
          </cell>
          <cell r="O8">
            <v>0</v>
          </cell>
        </row>
        <row r="9">
          <cell r="A9" t="str">
            <v>ESN (44-0-0)</v>
          </cell>
          <cell r="B9">
            <v>0.44</v>
          </cell>
          <cell r="K9">
            <v>1</v>
          </cell>
          <cell r="L9" t="str">
            <v>lbs</v>
          </cell>
          <cell r="M9">
            <v>2000</v>
          </cell>
          <cell r="N9" t="str">
            <v>Tons</v>
          </cell>
          <cell r="O9">
            <v>0</v>
          </cell>
        </row>
        <row r="10">
          <cell r="A10" t="str">
            <v>Gypsum (0-0-0-17S-21Ca)</v>
          </cell>
          <cell r="E10">
            <v>0.17</v>
          </cell>
          <cell r="G10">
            <v>0.21</v>
          </cell>
          <cell r="K10">
            <v>1</v>
          </cell>
          <cell r="L10" t="str">
            <v>lbs</v>
          </cell>
          <cell r="M10">
            <v>2000</v>
          </cell>
          <cell r="N10" t="str">
            <v>Tons</v>
          </cell>
          <cell r="O10">
            <v>0</v>
          </cell>
        </row>
        <row r="11">
          <cell r="A11" t="str">
            <v>K-Mag (0-0-22-11Mg-21S)</v>
          </cell>
          <cell r="D11">
            <v>0.22</v>
          </cell>
          <cell r="E11">
            <v>0.21</v>
          </cell>
          <cell r="F11">
            <v>0.11</v>
          </cell>
          <cell r="K11">
            <v>1</v>
          </cell>
          <cell r="L11" t="str">
            <v>lbs</v>
          </cell>
          <cell r="M11">
            <v>2000</v>
          </cell>
          <cell r="N11" t="str">
            <v>Gallons</v>
          </cell>
          <cell r="O11">
            <v>0</v>
          </cell>
        </row>
        <row r="12">
          <cell r="A12" t="str">
            <v>MAP (11-52-00)</v>
          </cell>
          <cell r="B12">
            <v>0.11</v>
          </cell>
          <cell r="C12">
            <v>0.52</v>
          </cell>
          <cell r="K12">
            <v>1</v>
          </cell>
          <cell r="L12" t="str">
            <v>lbs</v>
          </cell>
          <cell r="M12">
            <v>2000</v>
          </cell>
          <cell r="N12" t="str">
            <v>Tons</v>
          </cell>
          <cell r="O12">
            <v>0</v>
          </cell>
        </row>
        <row r="13">
          <cell r="A13" t="str">
            <v>MESZ (12-40-0-10S-1Z)</v>
          </cell>
          <cell r="B13">
            <v>0.12</v>
          </cell>
          <cell r="C13">
            <v>0.4</v>
          </cell>
          <cell r="E13">
            <v>0.1</v>
          </cell>
          <cell r="H13">
            <v>0.01</v>
          </cell>
          <cell r="K13">
            <v>1</v>
          </cell>
          <cell r="L13" t="str">
            <v>lbs</v>
          </cell>
          <cell r="M13">
            <v>2000</v>
          </cell>
          <cell r="N13" t="str">
            <v>Tons</v>
          </cell>
          <cell r="O13">
            <v>0</v>
          </cell>
        </row>
        <row r="14">
          <cell r="A14" t="str">
            <v>Potash (0-0-60)</v>
          </cell>
          <cell r="D14">
            <v>0.6</v>
          </cell>
          <cell r="K14">
            <v>1</v>
          </cell>
          <cell r="L14" t="str">
            <v>lbs</v>
          </cell>
          <cell r="M14">
            <v>2000</v>
          </cell>
          <cell r="N14" t="str">
            <v>Tons</v>
          </cell>
          <cell r="O14">
            <v>0</v>
          </cell>
        </row>
        <row r="15">
          <cell r="A15" t="str">
            <v>Potassium Acetate (0-0-24)</v>
          </cell>
          <cell r="D15">
            <v>0.24</v>
          </cell>
          <cell r="K15">
            <v>10.65</v>
          </cell>
          <cell r="L15" t="str">
            <v>gal</v>
          </cell>
          <cell r="M15">
            <v>2000</v>
          </cell>
          <cell r="N15" t="str">
            <v>Gallons</v>
          </cell>
          <cell r="O15">
            <v>0</v>
          </cell>
        </row>
        <row r="16">
          <cell r="A16" t="str">
            <v>Potassium Sulphate (0-0-52-18S)</v>
          </cell>
          <cell r="D16">
            <v>0.52</v>
          </cell>
          <cell r="E16">
            <v>0.18</v>
          </cell>
          <cell r="K16">
            <v>1</v>
          </cell>
          <cell r="L16" t="str">
            <v>lbs</v>
          </cell>
          <cell r="M16">
            <v>2000</v>
          </cell>
          <cell r="N16" t="str">
            <v>Tons</v>
          </cell>
          <cell r="O16">
            <v>0</v>
          </cell>
        </row>
        <row r="17">
          <cell r="A17" t="str">
            <v>SuperU (46-0-0)</v>
          </cell>
          <cell r="B17">
            <v>0.46</v>
          </cell>
          <cell r="K17">
            <v>1</v>
          </cell>
          <cell r="L17" t="str">
            <v>lbs</v>
          </cell>
          <cell r="M17">
            <v>2000</v>
          </cell>
          <cell r="N17" t="str">
            <v>Tons</v>
          </cell>
          <cell r="O17">
            <v>0</v>
          </cell>
        </row>
        <row r="18">
          <cell r="A18" t="str">
            <v>Thiosul (12-0-0-26)</v>
          </cell>
          <cell r="B18">
            <v>1.3247999999999998</v>
          </cell>
          <cell r="E18">
            <v>2.8704000000000001</v>
          </cell>
          <cell r="K18">
            <v>11.04</v>
          </cell>
          <cell r="L18" t="str">
            <v>gal</v>
          </cell>
          <cell r="M18">
            <v>2000</v>
          </cell>
          <cell r="N18" t="str">
            <v>Tons</v>
          </cell>
          <cell r="O18">
            <v>0</v>
          </cell>
        </row>
        <row r="19">
          <cell r="A19" t="str">
            <v>Triple Superphosphate (0-46-0)</v>
          </cell>
          <cell r="C19">
            <v>0.46</v>
          </cell>
          <cell r="K19">
            <v>1</v>
          </cell>
          <cell r="L19" t="str">
            <v>lbs</v>
          </cell>
          <cell r="M19">
            <v>2000</v>
          </cell>
          <cell r="N19" t="str">
            <v>Tons</v>
          </cell>
          <cell r="O19">
            <v>0</v>
          </cell>
        </row>
        <row r="20">
          <cell r="A20" t="str">
            <v>UAN 28% (28-0-0)</v>
          </cell>
          <cell r="B20">
            <v>2.9876000000000005</v>
          </cell>
          <cell r="K20">
            <v>10.67</v>
          </cell>
          <cell r="L20" t="str">
            <v>gal</v>
          </cell>
          <cell r="M20">
            <v>2000</v>
          </cell>
          <cell r="N20" t="str">
            <v>Tons</v>
          </cell>
          <cell r="O20">
            <v>0</v>
          </cell>
        </row>
        <row r="21">
          <cell r="A21" t="str">
            <v>UAN 32% (32-0-0)</v>
          </cell>
          <cell r="B21">
            <v>3.5392000000000001</v>
          </cell>
          <cell r="K21">
            <v>11.06</v>
          </cell>
          <cell r="L21" t="str">
            <v>gal</v>
          </cell>
          <cell r="M21">
            <v>2000</v>
          </cell>
          <cell r="N21" t="str">
            <v>Tons</v>
          </cell>
          <cell r="O21">
            <v>0</v>
          </cell>
        </row>
        <row r="22">
          <cell r="A22" t="str">
            <v>Urea (46-0-0)</v>
          </cell>
          <cell r="B22">
            <v>0.46</v>
          </cell>
          <cell r="K22">
            <v>1</v>
          </cell>
          <cell r="L22" t="str">
            <v>lbs</v>
          </cell>
          <cell r="M22">
            <v>2000</v>
          </cell>
          <cell r="N22" t="str">
            <v>Tons</v>
          </cell>
          <cell r="O22">
            <v>0</v>
          </cell>
        </row>
        <row r="23">
          <cell r="A23" t="str">
            <v>9-18-9 (liquid)</v>
          </cell>
          <cell r="B23">
            <v>0.98730000000000007</v>
          </cell>
          <cell r="C23">
            <v>1.9746000000000001</v>
          </cell>
          <cell r="D23">
            <v>0.98730000000000007</v>
          </cell>
          <cell r="K23">
            <v>1</v>
          </cell>
          <cell r="L23" t="str">
            <v>gal</v>
          </cell>
          <cell r="M23">
            <v>1</v>
          </cell>
          <cell r="N23" t="str">
            <v>Gallons</v>
          </cell>
          <cell r="O23">
            <v>0</v>
          </cell>
        </row>
        <row r="24">
          <cell r="A24" t="str">
            <v>6-24-6 (liquid)</v>
          </cell>
          <cell r="B24">
            <v>0.66539999999999999</v>
          </cell>
          <cell r="C24">
            <v>2.6616</v>
          </cell>
          <cell r="D24">
            <v>0.66539999999999999</v>
          </cell>
          <cell r="K24">
            <v>1</v>
          </cell>
          <cell r="L24" t="str">
            <v>gal</v>
          </cell>
          <cell r="M24">
            <v>1</v>
          </cell>
          <cell r="N24" t="str">
            <v>Gallons</v>
          </cell>
          <cell r="O24">
            <v>0</v>
          </cell>
        </row>
        <row r="25">
          <cell r="A25" t="str">
            <v>6-12-12 (dry)</v>
          </cell>
          <cell r="B25">
            <v>0.06</v>
          </cell>
          <cell r="C25">
            <v>0.12</v>
          </cell>
          <cell r="D25">
            <v>0.12</v>
          </cell>
          <cell r="K25">
            <v>1</v>
          </cell>
          <cell r="L25" t="str">
            <v>lbs</v>
          </cell>
          <cell r="M25">
            <v>2000</v>
          </cell>
          <cell r="N25" t="str">
            <v>Tons</v>
          </cell>
          <cell r="O25">
            <v>0</v>
          </cell>
        </row>
        <row r="26">
          <cell r="A26" t="str">
            <v>5-10-5 (dry)</v>
          </cell>
          <cell r="B26">
            <v>0.05</v>
          </cell>
          <cell r="C26">
            <v>0.1</v>
          </cell>
          <cell r="D26">
            <v>0.05</v>
          </cell>
          <cell r="K26">
            <v>1</v>
          </cell>
          <cell r="L26" t="str">
            <v>lbs</v>
          </cell>
          <cell r="M26">
            <v>2000</v>
          </cell>
          <cell r="N26" t="str">
            <v>Tons</v>
          </cell>
          <cell r="O26">
            <v>0</v>
          </cell>
        </row>
        <row r="27">
          <cell r="A27" t="str">
            <v>3-18-18 (liquid)</v>
          </cell>
          <cell r="B27">
            <v>0.35099999999999998</v>
          </cell>
          <cell r="C27">
            <v>2.1059999999999999</v>
          </cell>
          <cell r="D27">
            <v>2.1059999999999999</v>
          </cell>
          <cell r="K27">
            <v>1</v>
          </cell>
          <cell r="L27" t="str">
            <v>gal</v>
          </cell>
          <cell r="M27">
            <v>1</v>
          </cell>
          <cell r="N27" t="str">
            <v>Gallons</v>
          </cell>
          <cell r="O27">
            <v>0</v>
          </cell>
        </row>
        <row r="28">
          <cell r="A28" t="str">
            <v>19-19-19 (dry)</v>
          </cell>
          <cell r="B28">
            <v>0.19</v>
          </cell>
          <cell r="C28">
            <v>0.19</v>
          </cell>
          <cell r="D28">
            <v>0.19</v>
          </cell>
          <cell r="K28">
            <v>1</v>
          </cell>
          <cell r="L28" t="str">
            <v>lbs</v>
          </cell>
          <cell r="M28">
            <v>2000</v>
          </cell>
          <cell r="N28" t="str">
            <v>Tons</v>
          </cell>
          <cell r="O28">
            <v>0</v>
          </cell>
        </row>
        <row r="29">
          <cell r="A29" t="str">
            <v>15-15-2 (liquid)</v>
          </cell>
          <cell r="B29">
            <v>1.738</v>
          </cell>
          <cell r="C29">
            <v>1.65</v>
          </cell>
          <cell r="D29">
            <v>0.22</v>
          </cell>
          <cell r="K29">
            <v>1</v>
          </cell>
          <cell r="L29" t="str">
            <v>gal</v>
          </cell>
          <cell r="M29">
            <v>1</v>
          </cell>
          <cell r="N29" t="str">
            <v>Gallons</v>
          </cell>
          <cell r="O29">
            <v>0</v>
          </cell>
        </row>
        <row r="30">
          <cell r="A30" t="str">
            <v>15-15-15 (dry)</v>
          </cell>
          <cell r="B30">
            <v>0.15</v>
          </cell>
          <cell r="C30">
            <v>0.15</v>
          </cell>
          <cell r="D30">
            <v>0.15</v>
          </cell>
          <cell r="K30">
            <v>1</v>
          </cell>
          <cell r="L30" t="str">
            <v>lbs</v>
          </cell>
          <cell r="M30">
            <v>2000</v>
          </cell>
          <cell r="N30" t="str">
            <v>Tons</v>
          </cell>
          <cell r="O30">
            <v>0</v>
          </cell>
        </row>
        <row r="31">
          <cell r="A31" t="str">
            <v>12-24-24 (dry)</v>
          </cell>
          <cell r="B31">
            <v>0.12</v>
          </cell>
          <cell r="C31">
            <v>0.24</v>
          </cell>
          <cell r="D31">
            <v>0.24</v>
          </cell>
          <cell r="K31">
            <v>1</v>
          </cell>
          <cell r="L31" t="str">
            <v>lbs</v>
          </cell>
          <cell r="M31">
            <v>2000</v>
          </cell>
          <cell r="N31" t="str">
            <v>Tons</v>
          </cell>
          <cell r="O31">
            <v>0</v>
          </cell>
        </row>
        <row r="32">
          <cell r="A32" t="str">
            <v>10-10-10 (dry)</v>
          </cell>
          <cell r="B32">
            <v>0.1</v>
          </cell>
          <cell r="C32">
            <v>0.1</v>
          </cell>
          <cell r="D32">
            <v>0.1</v>
          </cell>
          <cell r="K32">
            <v>1</v>
          </cell>
          <cell r="L32" t="str">
            <v>lbs</v>
          </cell>
          <cell r="M32">
            <v>2000</v>
          </cell>
          <cell r="N32" t="str">
            <v>Tons</v>
          </cell>
          <cell r="O32">
            <v>0</v>
          </cell>
        </row>
        <row r="33">
          <cell r="A33" t="str">
            <v>Manure (solid)</v>
          </cell>
          <cell r="B33">
            <v>42</v>
          </cell>
          <cell r="C33">
            <v>75</v>
          </cell>
          <cell r="D33">
            <v>57</v>
          </cell>
          <cell r="E33">
            <v>8</v>
          </cell>
          <cell r="K33">
            <v>2000</v>
          </cell>
          <cell r="L33" t="str">
            <v>Tons</v>
          </cell>
          <cell r="M33">
            <v>2000</v>
          </cell>
          <cell r="N33" t="str">
            <v>Tons</v>
          </cell>
          <cell r="O33">
            <v>0</v>
          </cell>
        </row>
        <row r="34">
          <cell r="A34" t="str">
            <v>Manure (liquid)</v>
          </cell>
          <cell r="B34">
            <v>43</v>
          </cell>
          <cell r="C34">
            <v>17</v>
          </cell>
          <cell r="D34">
            <v>38</v>
          </cell>
          <cell r="E34">
            <v>10</v>
          </cell>
          <cell r="K34">
            <v>1</v>
          </cell>
          <cell r="L34" t="str">
            <v>1,000 gal</v>
          </cell>
          <cell r="M34">
            <v>1</v>
          </cell>
          <cell r="N34" t="str">
            <v>Gallons</v>
          </cell>
          <cell r="O34">
            <v>0</v>
          </cell>
        </row>
        <row r="35">
          <cell r="A35" t="str">
            <v>Compost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>Enter</v>
          </cell>
          <cell r="M35">
            <v>0</v>
          </cell>
          <cell r="N35" t="str">
            <v>Enter</v>
          </cell>
          <cell r="O35">
            <v>0</v>
          </cell>
        </row>
        <row r="36">
          <cell r="A36" t="str">
            <v>Enter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 t="str">
            <v>Enter</v>
          </cell>
          <cell r="M36">
            <v>0</v>
          </cell>
          <cell r="N36" t="str">
            <v>Enter</v>
          </cell>
          <cell r="O36">
            <v>0</v>
          </cell>
        </row>
        <row r="37">
          <cell r="A37" t="str">
            <v>Enter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>Enter</v>
          </cell>
          <cell r="M37">
            <v>0</v>
          </cell>
          <cell r="N37" t="str">
            <v>Enter</v>
          </cell>
          <cell r="O37">
            <v>0</v>
          </cell>
        </row>
        <row r="38">
          <cell r="A38" t="str">
            <v>Enter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>Enter</v>
          </cell>
          <cell r="M38">
            <v>0</v>
          </cell>
          <cell r="N38" t="str">
            <v>Enter</v>
          </cell>
          <cell r="O38">
            <v>0</v>
          </cell>
        </row>
        <row r="39">
          <cell r="A39" t="str">
            <v>Enter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>Enter</v>
          </cell>
          <cell r="M39">
            <v>0</v>
          </cell>
          <cell r="N39" t="str">
            <v>Enter</v>
          </cell>
          <cell r="O39">
            <v>0</v>
          </cell>
        </row>
        <row r="43">
          <cell r="A43" t="str">
            <v>None</v>
          </cell>
          <cell r="M43">
            <v>1</v>
          </cell>
          <cell r="N43" t="str">
            <v>None</v>
          </cell>
          <cell r="O43">
            <v>0</v>
          </cell>
        </row>
        <row r="44">
          <cell r="A44" t="str">
            <v>Boron (14.3%)</v>
          </cell>
          <cell r="I44">
            <v>0.14299999999999999</v>
          </cell>
          <cell r="K44">
            <v>1</v>
          </cell>
          <cell r="L44" t="str">
            <v>lbs</v>
          </cell>
          <cell r="M44">
            <v>1</v>
          </cell>
          <cell r="N44" t="str">
            <v>Pound</v>
          </cell>
          <cell r="O44">
            <v>0</v>
          </cell>
        </row>
        <row r="45">
          <cell r="A45" t="str">
            <v>Zinc (35.5%)</v>
          </cell>
          <cell r="H45">
            <v>0.35499999999999998</v>
          </cell>
          <cell r="K45">
            <v>1</v>
          </cell>
          <cell r="L45" t="str">
            <v>lbs</v>
          </cell>
          <cell r="M45">
            <v>1</v>
          </cell>
          <cell r="N45" t="str">
            <v>Pound</v>
          </cell>
          <cell r="O45">
            <v>0</v>
          </cell>
        </row>
        <row r="46">
          <cell r="A46" t="str">
            <v>Zinc Liquid (12-0-0-12zn)</v>
          </cell>
          <cell r="B46">
            <v>0.318</v>
          </cell>
          <cell r="H46">
            <v>0.318</v>
          </cell>
          <cell r="K46">
            <v>1</v>
          </cell>
          <cell r="L46" t="str">
            <v>qts</v>
          </cell>
          <cell r="M46">
            <v>4</v>
          </cell>
          <cell r="N46" t="str">
            <v>Gallons</v>
          </cell>
          <cell r="O46">
            <v>0</v>
          </cell>
        </row>
        <row r="47">
          <cell r="A47" t="str">
            <v>Boron Liquid (0-0-0-10B)</v>
          </cell>
          <cell r="I47">
            <v>0.27799999999999997</v>
          </cell>
          <cell r="K47">
            <v>1</v>
          </cell>
          <cell r="L47" t="str">
            <v>qts</v>
          </cell>
          <cell r="M47">
            <v>4</v>
          </cell>
          <cell r="N47" t="str">
            <v>Gallons</v>
          </cell>
          <cell r="O47">
            <v>0</v>
          </cell>
        </row>
        <row r="48">
          <cell r="A48" t="str">
            <v>Manganese Sulfate</v>
          </cell>
          <cell r="E48">
            <v>0.18</v>
          </cell>
          <cell r="J48">
            <v>0.33</v>
          </cell>
          <cell r="K48">
            <v>1</v>
          </cell>
          <cell r="L48" t="str">
            <v>lbs</v>
          </cell>
          <cell r="M48">
            <v>1</v>
          </cell>
          <cell r="N48" t="str">
            <v>Pound</v>
          </cell>
          <cell r="O48">
            <v>0</v>
          </cell>
        </row>
        <row r="49">
          <cell r="A49" t="str">
            <v>Zinc Sulphate</v>
          </cell>
          <cell r="B49">
            <v>35.5</v>
          </cell>
          <cell r="E49">
            <v>0.185</v>
          </cell>
          <cell r="K49">
            <v>1</v>
          </cell>
          <cell r="L49" t="str">
            <v>lbs</v>
          </cell>
          <cell r="M49">
            <v>1</v>
          </cell>
          <cell r="N49" t="str">
            <v>Pound</v>
          </cell>
          <cell r="O49">
            <v>0</v>
          </cell>
        </row>
        <row r="50">
          <cell r="A50" t="str">
            <v>Magnesium Sulfate</v>
          </cell>
          <cell r="E50">
            <v>0.14000000000000001</v>
          </cell>
          <cell r="F50">
            <v>9.0999999999999998E-2</v>
          </cell>
          <cell r="K50">
            <v>1</v>
          </cell>
          <cell r="L50" t="str">
            <v>lbs</v>
          </cell>
          <cell r="M50">
            <v>1</v>
          </cell>
          <cell r="N50" t="str">
            <v>Pound</v>
          </cell>
          <cell r="O50">
            <v>0</v>
          </cell>
        </row>
        <row r="51">
          <cell r="A51" t="str">
            <v>Borosol 10</v>
          </cell>
          <cell r="I51">
            <v>0.1</v>
          </cell>
          <cell r="K51">
            <v>1</v>
          </cell>
          <cell r="L51" t="str">
            <v>gal</v>
          </cell>
          <cell r="M51">
            <v>1</v>
          </cell>
          <cell r="N51" t="str">
            <v>Gallons</v>
          </cell>
          <cell r="O51">
            <v>0</v>
          </cell>
        </row>
        <row r="52">
          <cell r="A52" t="str">
            <v>EDTA ZN (9%)</v>
          </cell>
          <cell r="B52">
            <v>0.04</v>
          </cell>
          <cell r="H52">
            <v>0.09</v>
          </cell>
          <cell r="K52">
            <v>1</v>
          </cell>
          <cell r="L52" t="str">
            <v>gal</v>
          </cell>
          <cell r="M52">
            <v>1</v>
          </cell>
          <cell r="N52" t="str">
            <v>Gallons</v>
          </cell>
          <cell r="O52">
            <v>0</v>
          </cell>
        </row>
        <row r="53">
          <cell r="A53" t="str">
            <v>Enter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>Enter</v>
          </cell>
          <cell r="M53">
            <v>0</v>
          </cell>
          <cell r="N53" t="str">
            <v>Enter</v>
          </cell>
          <cell r="O53">
            <v>0</v>
          </cell>
        </row>
        <row r="54">
          <cell r="A54" t="str">
            <v>Enter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Enter</v>
          </cell>
          <cell r="M54">
            <v>0</v>
          </cell>
          <cell r="N54" t="str">
            <v>Enter</v>
          </cell>
          <cell r="O54">
            <v>0</v>
          </cell>
        </row>
        <row r="55">
          <cell r="A55" t="str">
            <v>Enter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Enter</v>
          </cell>
          <cell r="M55">
            <v>0</v>
          </cell>
          <cell r="N55" t="str">
            <v>Enter</v>
          </cell>
          <cell r="O55">
            <v>0</v>
          </cell>
        </row>
        <row r="56">
          <cell r="A56" t="str">
            <v>Enter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>Enter</v>
          </cell>
          <cell r="M56">
            <v>0</v>
          </cell>
          <cell r="N56" t="str">
            <v>Enter</v>
          </cell>
          <cell r="O56">
            <v>0</v>
          </cell>
        </row>
        <row r="60">
          <cell r="A60" t="str">
            <v>None</v>
          </cell>
          <cell r="M60">
            <v>1</v>
          </cell>
          <cell r="N60" t="str">
            <v>None</v>
          </cell>
          <cell r="O60">
            <v>0</v>
          </cell>
        </row>
        <row r="61">
          <cell r="A61" t="str">
            <v>Pelleted Lime</v>
          </cell>
          <cell r="F61">
            <v>0.03</v>
          </cell>
          <cell r="G61">
            <v>0.22</v>
          </cell>
          <cell r="K61">
            <v>1</v>
          </cell>
          <cell r="L61" t="str">
            <v>lbs</v>
          </cell>
          <cell r="M61">
            <v>2000</v>
          </cell>
          <cell r="N61" t="str">
            <v>Ton</v>
          </cell>
          <cell r="O61">
            <v>0</v>
          </cell>
        </row>
        <row r="62">
          <cell r="A62" t="str">
            <v>Sugar Beet Lime</v>
          </cell>
          <cell r="B62">
            <v>0.55000000000000004</v>
          </cell>
          <cell r="C62">
            <v>0.01</v>
          </cell>
          <cell r="D62">
            <v>3.5999999999999999E-3</v>
          </cell>
          <cell r="G62">
            <v>29</v>
          </cell>
          <cell r="K62">
            <v>1</v>
          </cell>
          <cell r="L62" t="str">
            <v>tons</v>
          </cell>
          <cell r="M62">
            <v>1</v>
          </cell>
          <cell r="N62" t="str">
            <v>Ton</v>
          </cell>
          <cell r="O62">
            <v>0</v>
          </cell>
        </row>
        <row r="63">
          <cell r="A63" t="str">
            <v>Dolometic</v>
          </cell>
          <cell r="F63">
            <v>11</v>
          </cell>
          <cell r="G63">
            <v>42</v>
          </cell>
          <cell r="K63">
            <v>1</v>
          </cell>
          <cell r="L63" t="str">
            <v>tons</v>
          </cell>
          <cell r="M63">
            <v>1</v>
          </cell>
          <cell r="N63" t="str">
            <v>Ton</v>
          </cell>
          <cell r="O63">
            <v>0</v>
          </cell>
        </row>
        <row r="64">
          <cell r="A64" t="str">
            <v>High Calcium</v>
          </cell>
          <cell r="G64">
            <v>80</v>
          </cell>
          <cell r="K64">
            <v>1</v>
          </cell>
          <cell r="L64" t="str">
            <v>tons</v>
          </cell>
          <cell r="M64">
            <v>1</v>
          </cell>
          <cell r="N64" t="str">
            <v>Ton</v>
          </cell>
          <cell r="O64">
            <v>0</v>
          </cell>
        </row>
        <row r="65">
          <cell r="A65" t="str">
            <v>Enter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str">
            <v>Enter</v>
          </cell>
          <cell r="M65">
            <v>0</v>
          </cell>
          <cell r="N65" t="str">
            <v>Enter</v>
          </cell>
          <cell r="O65">
            <v>0</v>
          </cell>
        </row>
        <row r="66">
          <cell r="A66" t="str">
            <v>Enter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str">
            <v>Enter</v>
          </cell>
          <cell r="M66">
            <v>0</v>
          </cell>
          <cell r="N66" t="str">
            <v>Enter</v>
          </cell>
          <cell r="O66">
            <v>0</v>
          </cell>
        </row>
        <row r="67">
          <cell r="A67" t="str">
            <v>Enter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>Enter</v>
          </cell>
          <cell r="M67">
            <v>0</v>
          </cell>
          <cell r="N67" t="str">
            <v>Enter</v>
          </cell>
          <cell r="O67">
            <v>0</v>
          </cell>
        </row>
        <row r="68">
          <cell r="A68" t="str">
            <v>Enter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Enter</v>
          </cell>
          <cell r="M68">
            <v>0</v>
          </cell>
          <cell r="N68" t="str">
            <v>Enter</v>
          </cell>
          <cell r="O68">
            <v>0</v>
          </cell>
        </row>
        <row r="72">
          <cell r="A72" t="str">
            <v>None</v>
          </cell>
          <cell r="M72">
            <v>1</v>
          </cell>
          <cell r="N72" t="str">
            <v>None</v>
          </cell>
          <cell r="O72">
            <v>0</v>
          </cell>
        </row>
        <row r="73">
          <cell r="A73" t="str">
            <v>N-Serve</v>
          </cell>
          <cell r="K73">
            <v>1</v>
          </cell>
          <cell r="L73" t="str">
            <v>ozs</v>
          </cell>
          <cell r="M73">
            <v>128</v>
          </cell>
          <cell r="N73" t="str">
            <v>Gallons</v>
          </cell>
          <cell r="O73">
            <v>0</v>
          </cell>
        </row>
        <row r="74">
          <cell r="A74" t="str">
            <v>Instinct</v>
          </cell>
          <cell r="K74">
            <v>1</v>
          </cell>
          <cell r="L74" t="str">
            <v>ozs</v>
          </cell>
          <cell r="M74">
            <v>128</v>
          </cell>
          <cell r="N74" t="str">
            <v>Gallons</v>
          </cell>
          <cell r="O74">
            <v>0</v>
          </cell>
        </row>
        <row r="75">
          <cell r="A75" t="str">
            <v>Factor</v>
          </cell>
          <cell r="K75">
            <v>1</v>
          </cell>
          <cell r="L75" t="str">
            <v>qt/ton</v>
          </cell>
          <cell r="M75">
            <v>4</v>
          </cell>
          <cell r="N75" t="str">
            <v>Gallons</v>
          </cell>
          <cell r="O75">
            <v>0</v>
          </cell>
        </row>
        <row r="76">
          <cell r="A76" t="str">
            <v>Nutrisphere</v>
          </cell>
          <cell r="K76">
            <v>1</v>
          </cell>
          <cell r="L76" t="str">
            <v>qt/ton</v>
          </cell>
          <cell r="M76">
            <v>4</v>
          </cell>
          <cell r="N76" t="str">
            <v>Gallons</v>
          </cell>
          <cell r="O76">
            <v>0</v>
          </cell>
        </row>
        <row r="77">
          <cell r="A77" t="str">
            <v>Agrotain</v>
          </cell>
          <cell r="K77">
            <v>1</v>
          </cell>
          <cell r="L77" t="str">
            <v>qt/ton</v>
          </cell>
          <cell r="M77">
            <v>4</v>
          </cell>
          <cell r="N77" t="str">
            <v>Gallons</v>
          </cell>
        </row>
        <row r="78">
          <cell r="A78" t="str">
            <v>Enter</v>
          </cell>
          <cell r="K78">
            <v>0</v>
          </cell>
          <cell r="L78" t="str">
            <v>Enter</v>
          </cell>
          <cell r="M78">
            <v>0</v>
          </cell>
          <cell r="N78" t="str">
            <v>Enter</v>
          </cell>
          <cell r="O78">
            <v>0</v>
          </cell>
        </row>
        <row r="79">
          <cell r="A79" t="str">
            <v>Enter</v>
          </cell>
          <cell r="K79">
            <v>0</v>
          </cell>
          <cell r="L79" t="str">
            <v>Enter</v>
          </cell>
          <cell r="M79">
            <v>0</v>
          </cell>
          <cell r="N79" t="str">
            <v>Enter</v>
          </cell>
          <cell r="O79">
            <v>0</v>
          </cell>
        </row>
        <row r="80">
          <cell r="A80" t="str">
            <v>Enter</v>
          </cell>
          <cell r="K80">
            <v>0</v>
          </cell>
          <cell r="L80" t="str">
            <v>Enter</v>
          </cell>
          <cell r="M80">
            <v>0</v>
          </cell>
          <cell r="N80" t="str">
            <v>Enter</v>
          </cell>
          <cell r="O80">
            <v>0</v>
          </cell>
        </row>
        <row r="81">
          <cell r="A81" t="str">
            <v>Enter</v>
          </cell>
          <cell r="K81">
            <v>0</v>
          </cell>
          <cell r="L81" t="str">
            <v>Enter</v>
          </cell>
          <cell r="M81">
            <v>0</v>
          </cell>
          <cell r="N81" t="str">
            <v>Enter</v>
          </cell>
          <cell r="O81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A4" t="str">
            <v>None</v>
          </cell>
          <cell r="C4">
            <v>1</v>
          </cell>
          <cell r="D4" t="str">
            <v>None</v>
          </cell>
          <cell r="E4" t="str">
            <v>None</v>
          </cell>
        </row>
        <row r="5">
          <cell r="A5" t="str">
            <v>2,4-D</v>
          </cell>
          <cell r="B5" t="str">
            <v>pt</v>
          </cell>
          <cell r="C5">
            <v>8</v>
          </cell>
          <cell r="D5" t="str">
            <v>Gallon</v>
          </cell>
          <cell r="E5" t="str">
            <v>Post</v>
          </cell>
          <cell r="F5">
            <v>4</v>
          </cell>
        </row>
        <row r="6">
          <cell r="A6" t="str">
            <v>Acuron</v>
          </cell>
          <cell r="B6" t="str">
            <v>qt</v>
          </cell>
          <cell r="C6">
            <v>4</v>
          </cell>
          <cell r="D6" t="str">
            <v>Gallon</v>
          </cell>
          <cell r="E6" t="str">
            <v>Soil Premix</v>
          </cell>
          <cell r="F6" t="str">
            <v>5/15/27/27</v>
          </cell>
        </row>
        <row r="7">
          <cell r="A7" t="str">
            <v>Acuron Flex</v>
          </cell>
          <cell r="B7" t="str">
            <v>qt</v>
          </cell>
          <cell r="C7">
            <v>4</v>
          </cell>
          <cell r="D7" t="str">
            <v>Gallon</v>
          </cell>
          <cell r="E7" t="str">
            <v>Soil Premix</v>
          </cell>
          <cell r="F7" t="str">
            <v>15/27/27</v>
          </cell>
        </row>
        <row r="8">
          <cell r="A8" t="str">
            <v>Anthem ATZ</v>
          </cell>
          <cell r="B8" t="str">
            <v>pt</v>
          </cell>
          <cell r="C8">
            <v>8</v>
          </cell>
          <cell r="D8" t="str">
            <v>Gallon</v>
          </cell>
          <cell r="E8" t="str">
            <v>Soil Premix</v>
          </cell>
          <cell r="F8" t="str">
            <v>15/14/5</v>
          </cell>
        </row>
        <row r="9">
          <cell r="A9" t="str">
            <v>Anthem Maxx</v>
          </cell>
          <cell r="B9" t="str">
            <v>oz</v>
          </cell>
          <cell r="C9">
            <v>128</v>
          </cell>
          <cell r="D9" t="str">
            <v>Ounce</v>
          </cell>
          <cell r="E9" t="str">
            <v>Soil Premix</v>
          </cell>
          <cell r="F9" t="str">
            <v>15/14</v>
          </cell>
        </row>
        <row r="10">
          <cell r="A10" t="str">
            <v>Armezon Pro</v>
          </cell>
          <cell r="B10" t="str">
            <v>oz</v>
          </cell>
          <cell r="C10">
            <v>128</v>
          </cell>
          <cell r="D10" t="str">
            <v>Ounce</v>
          </cell>
          <cell r="E10" t="str">
            <v>Soil Premix</v>
          </cell>
          <cell r="F10" t="str">
            <v>15/27</v>
          </cell>
        </row>
        <row r="11">
          <cell r="A11" t="str">
            <v>Atrazine (Dry)</v>
          </cell>
          <cell r="B11" t="str">
            <v>lb</v>
          </cell>
          <cell r="C11">
            <v>1</v>
          </cell>
          <cell r="D11" t="str">
            <v>Pound</v>
          </cell>
          <cell r="E11" t="str">
            <v>Soil</v>
          </cell>
          <cell r="F11" t="str">
            <v>5</v>
          </cell>
        </row>
        <row r="12">
          <cell r="A12" t="str">
            <v>Atrazine (Liquid)</v>
          </cell>
          <cell r="B12" t="str">
            <v>qt</v>
          </cell>
          <cell r="C12">
            <v>4</v>
          </cell>
          <cell r="D12" t="str">
            <v>Gallon</v>
          </cell>
          <cell r="E12" t="str">
            <v>Soil</v>
          </cell>
          <cell r="F12" t="str">
            <v>5</v>
          </cell>
        </row>
        <row r="13">
          <cell r="A13" t="str">
            <v>Balance Flexx</v>
          </cell>
          <cell r="B13" t="str">
            <v>oz</v>
          </cell>
          <cell r="C13">
            <v>128</v>
          </cell>
          <cell r="D13" t="str">
            <v>Gallon</v>
          </cell>
          <cell r="E13" t="str">
            <v>Soil</v>
          </cell>
          <cell r="F13" t="str">
            <v>27</v>
          </cell>
        </row>
        <row r="14">
          <cell r="A14" t="str">
            <v>Banvel/Clarity</v>
          </cell>
          <cell r="B14" t="str">
            <v>pt</v>
          </cell>
          <cell r="C14">
            <v>8</v>
          </cell>
          <cell r="D14" t="str">
            <v>Gallon</v>
          </cell>
          <cell r="E14" t="str">
            <v>Post</v>
          </cell>
          <cell r="F14">
            <v>4</v>
          </cell>
        </row>
        <row r="15">
          <cell r="A15" t="str">
            <v>Basis Blend</v>
          </cell>
          <cell r="B15" t="str">
            <v>oz</v>
          </cell>
          <cell r="C15">
            <v>128</v>
          </cell>
          <cell r="D15" t="str">
            <v>Ounce</v>
          </cell>
          <cell r="E15" t="str">
            <v>Soil Premix</v>
          </cell>
          <cell r="F15" t="str">
            <v>2/2</v>
          </cell>
        </row>
        <row r="16">
          <cell r="A16" t="str">
            <v>Bicip II Magnum Lite/Cinch ATZ Lite</v>
          </cell>
          <cell r="B16" t="str">
            <v>qt</v>
          </cell>
          <cell r="C16">
            <v>4</v>
          </cell>
          <cell r="D16" t="str">
            <v>Gallon</v>
          </cell>
          <cell r="E16" t="str">
            <v>Soil Premix</v>
          </cell>
          <cell r="F16" t="str">
            <v>5/15</v>
          </cell>
        </row>
        <row r="17">
          <cell r="A17" t="str">
            <v>Bicip II Magnum/Cinch ATZ/Parallel Plus</v>
          </cell>
          <cell r="B17" t="str">
            <v>qt</v>
          </cell>
          <cell r="C17">
            <v>4</v>
          </cell>
          <cell r="D17" t="str">
            <v>Gallon</v>
          </cell>
          <cell r="E17" t="str">
            <v>Soil Premix</v>
          </cell>
          <cell r="F17" t="str">
            <v>5/15</v>
          </cell>
        </row>
        <row r="18">
          <cell r="A18" t="str">
            <v>Breakfree NXT ATZ/Harness XTRA/Keystone NXT</v>
          </cell>
          <cell r="B18" t="str">
            <v>qt</v>
          </cell>
          <cell r="C18">
            <v>4</v>
          </cell>
          <cell r="D18" t="str">
            <v>Gallon</v>
          </cell>
          <cell r="E18" t="str">
            <v>Soil Premix</v>
          </cell>
          <cell r="F18" t="str">
            <v>5/15</v>
          </cell>
        </row>
        <row r="19">
          <cell r="A19" t="str">
            <v>Breakfree NXT Lite/Degree XTRA/Fultime NXT/Keystone LA NXT</v>
          </cell>
          <cell r="B19" t="str">
            <v>qt</v>
          </cell>
          <cell r="C19">
            <v>4</v>
          </cell>
          <cell r="D19" t="str">
            <v>Gallon</v>
          </cell>
          <cell r="E19" t="str">
            <v>Soil Premix</v>
          </cell>
          <cell r="F19" t="str">
            <v>5/15</v>
          </cell>
        </row>
        <row r="20">
          <cell r="A20" t="str">
            <v>Breakfree NXT/Harness/Surpass NXT</v>
          </cell>
          <cell r="B20" t="str">
            <v>pt</v>
          </cell>
          <cell r="C20">
            <v>8</v>
          </cell>
          <cell r="D20" t="str">
            <v>Gallon</v>
          </cell>
          <cell r="E20" t="str">
            <v>Soil</v>
          </cell>
          <cell r="F20" t="str">
            <v>15</v>
          </cell>
        </row>
        <row r="21">
          <cell r="A21" t="str">
            <v>Callisto</v>
          </cell>
          <cell r="B21" t="str">
            <v>oz</v>
          </cell>
          <cell r="C21">
            <v>128</v>
          </cell>
          <cell r="D21" t="str">
            <v>Gallon</v>
          </cell>
          <cell r="E21" t="str">
            <v>Soil</v>
          </cell>
          <cell r="F21" t="str">
            <v>27</v>
          </cell>
        </row>
        <row r="22">
          <cell r="A22" t="str">
            <v>Corvus</v>
          </cell>
          <cell r="B22" t="str">
            <v>oz</v>
          </cell>
          <cell r="C22">
            <v>1</v>
          </cell>
          <cell r="D22" t="str">
            <v>Ounce</v>
          </cell>
          <cell r="E22" t="str">
            <v>Soil Premix</v>
          </cell>
          <cell r="F22" t="str">
            <v>2/27</v>
          </cell>
        </row>
        <row r="23">
          <cell r="A23" t="str">
            <v>Crusher</v>
          </cell>
          <cell r="B23" t="str">
            <v>oz</v>
          </cell>
          <cell r="C23">
            <v>128</v>
          </cell>
          <cell r="D23" t="str">
            <v>Ounce</v>
          </cell>
          <cell r="E23" t="str">
            <v>Soil Premix</v>
          </cell>
          <cell r="F23" t="str">
            <v>2/2</v>
          </cell>
        </row>
        <row r="24">
          <cell r="A24" t="str">
            <v>Dual II Magnum/Cinch/Parallel</v>
          </cell>
          <cell r="B24" t="str">
            <v>qt</v>
          </cell>
          <cell r="C24">
            <v>4</v>
          </cell>
          <cell r="D24" t="str">
            <v>Gallon</v>
          </cell>
          <cell r="E24" t="str">
            <v>Soil</v>
          </cell>
          <cell r="F24" t="str">
            <v>15</v>
          </cell>
        </row>
        <row r="25">
          <cell r="A25" t="str">
            <v>Enlist Duo</v>
          </cell>
          <cell r="B25" t="str">
            <v>pt</v>
          </cell>
          <cell r="C25">
            <v>8</v>
          </cell>
          <cell r="D25" t="str">
            <v>Gallon</v>
          </cell>
          <cell r="E25" t="str">
            <v>Post Pre-Mix</v>
          </cell>
          <cell r="F25" t="str">
            <v>4/9</v>
          </cell>
        </row>
        <row r="26">
          <cell r="A26" t="str">
            <v>Enlist One</v>
          </cell>
          <cell r="B26" t="str">
            <v>pt</v>
          </cell>
          <cell r="C26">
            <v>8</v>
          </cell>
          <cell r="D26" t="str">
            <v>Gallon</v>
          </cell>
          <cell r="E26" t="str">
            <v>Post</v>
          </cell>
          <cell r="F26" t="str">
            <v>4</v>
          </cell>
        </row>
        <row r="27">
          <cell r="A27" t="str">
            <v>Fierce</v>
          </cell>
          <cell r="B27" t="str">
            <v>oz</v>
          </cell>
          <cell r="C27">
            <v>128</v>
          </cell>
          <cell r="D27" t="str">
            <v>Ounce</v>
          </cell>
          <cell r="E27" t="str">
            <v>Soil Premix</v>
          </cell>
          <cell r="F27" t="str">
            <v>14/15</v>
          </cell>
        </row>
        <row r="28">
          <cell r="A28" t="str">
            <v>Glyphosate</v>
          </cell>
          <cell r="B28" t="str">
            <v>oz</v>
          </cell>
          <cell r="C28">
            <v>128</v>
          </cell>
          <cell r="D28" t="str">
            <v>Gallon</v>
          </cell>
          <cell r="E28" t="str">
            <v>Post</v>
          </cell>
          <cell r="F28">
            <v>9</v>
          </cell>
        </row>
        <row r="29">
          <cell r="A29" t="str">
            <v>Harness Max</v>
          </cell>
          <cell r="B29" t="str">
            <v>oz</v>
          </cell>
          <cell r="C29">
            <v>128</v>
          </cell>
          <cell r="D29" t="str">
            <v>Ounce</v>
          </cell>
          <cell r="E29" t="str">
            <v>Soil Premix</v>
          </cell>
          <cell r="F29" t="str">
            <v>15/27</v>
          </cell>
        </row>
        <row r="30">
          <cell r="A30" t="str">
            <v>Hornet WDG/Stanza</v>
          </cell>
          <cell r="B30" t="str">
            <v>oz</v>
          </cell>
          <cell r="C30">
            <v>128</v>
          </cell>
          <cell r="D30" t="str">
            <v>Ounce</v>
          </cell>
          <cell r="E30" t="str">
            <v>Soil Premix</v>
          </cell>
          <cell r="F30" t="str">
            <v>2/4</v>
          </cell>
        </row>
        <row r="31">
          <cell r="A31" t="str">
            <v>Instigate</v>
          </cell>
          <cell r="B31" t="str">
            <v>oz</v>
          </cell>
          <cell r="C31">
            <v>128</v>
          </cell>
          <cell r="D31" t="str">
            <v>Ounce</v>
          </cell>
          <cell r="E31" t="str">
            <v>Soil Premix</v>
          </cell>
          <cell r="F31" t="str">
            <v>2/27</v>
          </cell>
        </row>
        <row r="32">
          <cell r="A32" t="str">
            <v>Lexar EZ</v>
          </cell>
          <cell r="B32" t="str">
            <v>qt</v>
          </cell>
          <cell r="C32">
            <v>4</v>
          </cell>
          <cell r="D32" t="str">
            <v>Gallon</v>
          </cell>
          <cell r="E32" t="str">
            <v>Soil Premix</v>
          </cell>
          <cell r="F32" t="str">
            <v>5/27/15</v>
          </cell>
        </row>
        <row r="33">
          <cell r="A33" t="str">
            <v>Lumax EZ</v>
          </cell>
          <cell r="B33" t="str">
            <v>qt</v>
          </cell>
          <cell r="C33">
            <v>4</v>
          </cell>
          <cell r="D33" t="str">
            <v>Gallon</v>
          </cell>
          <cell r="E33" t="str">
            <v>Soil Premix</v>
          </cell>
          <cell r="F33" t="str">
            <v>5/27/15</v>
          </cell>
        </row>
        <row r="34">
          <cell r="A34" t="str">
            <v>Outlook</v>
          </cell>
          <cell r="B34" t="str">
            <v>oz</v>
          </cell>
          <cell r="C34">
            <v>128</v>
          </cell>
          <cell r="D34" t="str">
            <v>Gallon</v>
          </cell>
          <cell r="E34" t="str">
            <v>Soil</v>
          </cell>
          <cell r="F34" t="str">
            <v>15</v>
          </cell>
        </row>
        <row r="35">
          <cell r="A35" t="str">
            <v>Panoflex</v>
          </cell>
          <cell r="B35" t="str">
            <v>oz</v>
          </cell>
          <cell r="C35">
            <v>128</v>
          </cell>
          <cell r="D35" t="str">
            <v>Ounce</v>
          </cell>
          <cell r="E35" t="str">
            <v>Soil Premix</v>
          </cell>
          <cell r="F35" t="str">
            <v>2/2</v>
          </cell>
        </row>
        <row r="36">
          <cell r="A36" t="str">
            <v>Prequel</v>
          </cell>
          <cell r="B36" t="str">
            <v>oz</v>
          </cell>
          <cell r="C36">
            <v>128</v>
          </cell>
          <cell r="D36" t="str">
            <v>Ounce</v>
          </cell>
          <cell r="E36" t="str">
            <v>Soil Premix</v>
          </cell>
          <cell r="F36" t="str">
            <v>2/27</v>
          </cell>
        </row>
        <row r="37">
          <cell r="A37" t="str">
            <v>Princep</v>
          </cell>
          <cell r="B37" t="str">
            <v>qt</v>
          </cell>
          <cell r="C37">
            <v>4</v>
          </cell>
          <cell r="D37" t="str">
            <v>Gallon</v>
          </cell>
          <cell r="E37" t="str">
            <v>Soil</v>
          </cell>
          <cell r="F37" t="str">
            <v>5</v>
          </cell>
        </row>
        <row r="38">
          <cell r="A38" t="str">
            <v>Prowl H20</v>
          </cell>
          <cell r="B38" t="str">
            <v>pt</v>
          </cell>
          <cell r="C38">
            <v>8</v>
          </cell>
          <cell r="D38" t="str">
            <v>Gallon</v>
          </cell>
          <cell r="E38" t="str">
            <v>Soil</v>
          </cell>
          <cell r="F38" t="str">
            <v>3</v>
          </cell>
        </row>
        <row r="39">
          <cell r="A39" t="str">
            <v>Python/Accolade</v>
          </cell>
          <cell r="B39" t="str">
            <v>oz</v>
          </cell>
          <cell r="C39">
            <v>128</v>
          </cell>
          <cell r="D39" t="str">
            <v>Gallon</v>
          </cell>
          <cell r="E39" t="str">
            <v>Soil</v>
          </cell>
          <cell r="F39" t="str">
            <v>2</v>
          </cell>
        </row>
        <row r="40">
          <cell r="A40" t="str">
            <v>Resicore</v>
          </cell>
          <cell r="B40" t="str">
            <v>qt</v>
          </cell>
          <cell r="C40">
            <v>4</v>
          </cell>
          <cell r="D40" t="str">
            <v>Gallon</v>
          </cell>
          <cell r="E40" t="str">
            <v>Soil Premix</v>
          </cell>
          <cell r="F40" t="str">
            <v>4/15/27</v>
          </cell>
        </row>
        <row r="41">
          <cell r="A41" t="str">
            <v>Resolve SG</v>
          </cell>
          <cell r="B41" t="str">
            <v>oz</v>
          </cell>
          <cell r="C41">
            <v>1</v>
          </cell>
          <cell r="D41" t="str">
            <v>Ounce</v>
          </cell>
          <cell r="E41" t="str">
            <v>Soil</v>
          </cell>
          <cell r="F41" t="str">
            <v>2</v>
          </cell>
        </row>
        <row r="42">
          <cell r="A42" t="str">
            <v>Sharpen</v>
          </cell>
          <cell r="B42" t="str">
            <v>oz</v>
          </cell>
          <cell r="C42">
            <v>128</v>
          </cell>
          <cell r="D42" t="str">
            <v>Gallon</v>
          </cell>
          <cell r="E42" t="str">
            <v>Soil</v>
          </cell>
          <cell r="F42" t="str">
            <v>14</v>
          </cell>
        </row>
        <row r="43">
          <cell r="A43" t="str">
            <v>Surestart II/TripleFlex II</v>
          </cell>
          <cell r="B43" t="str">
            <v>qt</v>
          </cell>
          <cell r="C43">
            <v>4</v>
          </cell>
          <cell r="D43" t="str">
            <v>Gallon</v>
          </cell>
          <cell r="E43" t="str">
            <v>Soil Premix</v>
          </cell>
          <cell r="F43" t="str">
            <v>2/4/15</v>
          </cell>
        </row>
        <row r="44">
          <cell r="A44" t="str">
            <v>Valor/Rowell</v>
          </cell>
          <cell r="B44" t="str">
            <v>oz</v>
          </cell>
          <cell r="C44">
            <v>128</v>
          </cell>
          <cell r="D44" t="str">
            <v>Gallon</v>
          </cell>
          <cell r="E44" t="str">
            <v>Soil</v>
          </cell>
          <cell r="F44" t="str">
            <v>14</v>
          </cell>
        </row>
        <row r="45">
          <cell r="A45" t="str">
            <v>Verdict</v>
          </cell>
          <cell r="B45" t="str">
            <v>oz</v>
          </cell>
          <cell r="C45">
            <v>128</v>
          </cell>
          <cell r="D45" t="str">
            <v>Gallon</v>
          </cell>
          <cell r="E45" t="str">
            <v>Soil Premix</v>
          </cell>
          <cell r="F45" t="str">
            <v>14/15</v>
          </cell>
        </row>
        <row r="46">
          <cell r="A46" t="str">
            <v>Warrant</v>
          </cell>
          <cell r="B46" t="str">
            <v>pt</v>
          </cell>
          <cell r="C46">
            <v>8</v>
          </cell>
          <cell r="D46" t="str">
            <v>Gallon</v>
          </cell>
          <cell r="E46" t="str">
            <v>Soil</v>
          </cell>
          <cell r="F46" t="str">
            <v>9</v>
          </cell>
        </row>
        <row r="47">
          <cell r="A47" t="str">
            <v>Zemax</v>
          </cell>
          <cell r="B47" t="str">
            <v>qt</v>
          </cell>
          <cell r="C47">
            <v>4</v>
          </cell>
          <cell r="D47" t="str">
            <v>Gallon</v>
          </cell>
          <cell r="E47" t="str">
            <v>Soil Premix</v>
          </cell>
          <cell r="F47" t="str">
            <v>27/15</v>
          </cell>
        </row>
        <row r="48">
          <cell r="A48" t="str">
            <v>Zidua</v>
          </cell>
          <cell r="B48" t="str">
            <v>oz</v>
          </cell>
          <cell r="C48">
            <v>1</v>
          </cell>
          <cell r="D48" t="str">
            <v>Gallon</v>
          </cell>
          <cell r="E48" t="str">
            <v>Soil</v>
          </cell>
          <cell r="F48" t="str">
            <v>15</v>
          </cell>
        </row>
        <row r="49">
          <cell r="A49" t="str">
            <v>Enter</v>
          </cell>
          <cell r="B49" t="str">
            <v>Enter</v>
          </cell>
          <cell r="C49">
            <v>0</v>
          </cell>
          <cell r="D49" t="str">
            <v>Enter</v>
          </cell>
          <cell r="E49" t="str">
            <v>Enter</v>
          </cell>
          <cell r="F49">
            <v>0</v>
          </cell>
        </row>
        <row r="50">
          <cell r="A50" t="str">
            <v>Enter</v>
          </cell>
          <cell r="B50" t="str">
            <v>Enter</v>
          </cell>
          <cell r="C50">
            <v>0</v>
          </cell>
          <cell r="D50" t="str">
            <v>Enter</v>
          </cell>
          <cell r="E50" t="str">
            <v>Enter</v>
          </cell>
          <cell r="F50">
            <v>0</v>
          </cell>
        </row>
        <row r="51">
          <cell r="A51" t="str">
            <v>Enter</v>
          </cell>
          <cell r="B51" t="str">
            <v>Enter</v>
          </cell>
          <cell r="C51">
            <v>0</v>
          </cell>
          <cell r="D51" t="str">
            <v>Enter</v>
          </cell>
          <cell r="E51" t="str">
            <v>Enter</v>
          </cell>
          <cell r="F51">
            <v>0</v>
          </cell>
        </row>
        <row r="52">
          <cell r="A52" t="str">
            <v>Enter</v>
          </cell>
          <cell r="B52" t="str">
            <v>Enter</v>
          </cell>
          <cell r="C52">
            <v>0</v>
          </cell>
          <cell r="D52" t="str">
            <v>Enter</v>
          </cell>
          <cell r="E52" t="str">
            <v>Enter</v>
          </cell>
          <cell r="F52">
            <v>0</v>
          </cell>
        </row>
        <row r="55">
          <cell r="A55" t="str">
            <v>None</v>
          </cell>
          <cell r="C55">
            <v>1</v>
          </cell>
          <cell r="D55" t="str">
            <v>None</v>
          </cell>
          <cell r="E55" t="str">
            <v>Post</v>
          </cell>
        </row>
        <row r="56">
          <cell r="A56" t="str">
            <v>2,4-D</v>
          </cell>
          <cell r="B56" t="str">
            <v>pt</v>
          </cell>
          <cell r="C56">
            <v>8</v>
          </cell>
          <cell r="D56" t="str">
            <v>Gallon</v>
          </cell>
          <cell r="E56" t="str">
            <v>Post</v>
          </cell>
          <cell r="F56">
            <v>4</v>
          </cell>
        </row>
        <row r="57">
          <cell r="A57" t="str">
            <v>Accent Q</v>
          </cell>
          <cell r="B57" t="str">
            <v>oz</v>
          </cell>
          <cell r="C57">
            <v>1</v>
          </cell>
          <cell r="D57" t="str">
            <v>Ounce</v>
          </cell>
          <cell r="E57" t="str">
            <v>Post</v>
          </cell>
          <cell r="F57">
            <v>2</v>
          </cell>
        </row>
        <row r="58">
          <cell r="A58" t="str">
            <v>Aim</v>
          </cell>
          <cell r="B58" t="str">
            <v>oz</v>
          </cell>
          <cell r="C58">
            <v>1</v>
          </cell>
          <cell r="D58" t="str">
            <v>Ounce</v>
          </cell>
          <cell r="E58" t="str">
            <v>Post</v>
          </cell>
          <cell r="F58">
            <v>14</v>
          </cell>
        </row>
        <row r="59">
          <cell r="A59" t="str">
            <v>Anthem ATZ</v>
          </cell>
          <cell r="B59" t="str">
            <v>pt</v>
          </cell>
          <cell r="C59">
            <v>8</v>
          </cell>
          <cell r="D59" t="str">
            <v>Gallon</v>
          </cell>
          <cell r="E59" t="str">
            <v>Post Pre-Mix</v>
          </cell>
          <cell r="F59" t="str">
            <v>15/14/5</v>
          </cell>
        </row>
        <row r="60">
          <cell r="A60" t="str">
            <v>Anthem Maxx</v>
          </cell>
          <cell r="B60" t="str">
            <v>oz</v>
          </cell>
          <cell r="C60">
            <v>128</v>
          </cell>
          <cell r="D60" t="str">
            <v>Gallon</v>
          </cell>
          <cell r="E60" t="str">
            <v>Post Pre-Mix</v>
          </cell>
          <cell r="F60" t="str">
            <v>15/14</v>
          </cell>
        </row>
        <row r="61">
          <cell r="A61" t="str">
            <v>Armezon Pro</v>
          </cell>
          <cell r="B61" t="str">
            <v>oz</v>
          </cell>
          <cell r="C61">
            <v>128</v>
          </cell>
          <cell r="D61" t="str">
            <v>Ounce</v>
          </cell>
          <cell r="E61" t="str">
            <v>Post Pre-Mix</v>
          </cell>
          <cell r="F61" t="str">
            <v>15/27</v>
          </cell>
        </row>
        <row r="62">
          <cell r="A62" t="str">
            <v>Armezon/Impact</v>
          </cell>
          <cell r="B62" t="str">
            <v>oz</v>
          </cell>
          <cell r="C62">
            <v>128</v>
          </cell>
          <cell r="D62" t="str">
            <v>Ounce</v>
          </cell>
          <cell r="E62" t="str">
            <v>Post</v>
          </cell>
          <cell r="F62">
            <v>27</v>
          </cell>
        </row>
        <row r="63">
          <cell r="A63" t="str">
            <v>Atrazine (Dry)</v>
          </cell>
          <cell r="B63" t="str">
            <v>lb</v>
          </cell>
          <cell r="C63">
            <v>1</v>
          </cell>
          <cell r="D63" t="str">
            <v>Pound</v>
          </cell>
          <cell r="E63" t="str">
            <v>Post</v>
          </cell>
          <cell r="F63">
            <v>5</v>
          </cell>
        </row>
        <row r="64">
          <cell r="A64" t="str">
            <v>Atrazine (Liquid)</v>
          </cell>
          <cell r="B64" t="str">
            <v>qt</v>
          </cell>
          <cell r="C64">
            <v>4</v>
          </cell>
          <cell r="D64" t="str">
            <v>Gallon</v>
          </cell>
          <cell r="E64" t="str">
            <v>Post</v>
          </cell>
          <cell r="F64">
            <v>5</v>
          </cell>
        </row>
        <row r="65">
          <cell r="A65" t="str">
            <v>Banvel/Clarity</v>
          </cell>
          <cell r="B65" t="str">
            <v>pt</v>
          </cell>
          <cell r="C65">
            <v>8</v>
          </cell>
          <cell r="D65" t="str">
            <v>Gallon</v>
          </cell>
          <cell r="E65" t="str">
            <v>Post</v>
          </cell>
          <cell r="F65">
            <v>4</v>
          </cell>
        </row>
        <row r="66">
          <cell r="A66" t="str">
            <v>Basagran/Broadloom</v>
          </cell>
          <cell r="B66" t="str">
            <v>pt</v>
          </cell>
          <cell r="C66">
            <v>8</v>
          </cell>
          <cell r="D66" t="str">
            <v>Gallon</v>
          </cell>
          <cell r="E66" t="str">
            <v>Post</v>
          </cell>
          <cell r="F66">
            <v>6</v>
          </cell>
        </row>
        <row r="67">
          <cell r="A67" t="str">
            <v>Beacon</v>
          </cell>
          <cell r="B67" t="str">
            <v>oz</v>
          </cell>
          <cell r="C67">
            <v>1</v>
          </cell>
          <cell r="D67" t="str">
            <v>Ounce</v>
          </cell>
          <cell r="E67" t="str">
            <v>Post</v>
          </cell>
          <cell r="F67">
            <v>2</v>
          </cell>
        </row>
        <row r="68">
          <cell r="A68" t="str">
            <v>Buctril/Moxy</v>
          </cell>
          <cell r="B68" t="str">
            <v>pt</v>
          </cell>
          <cell r="C68">
            <v>8</v>
          </cell>
          <cell r="D68" t="str">
            <v>Gallon</v>
          </cell>
          <cell r="E68" t="str">
            <v>Post</v>
          </cell>
          <cell r="F68">
            <v>6</v>
          </cell>
        </row>
        <row r="69">
          <cell r="A69" t="str">
            <v>Cadet</v>
          </cell>
          <cell r="B69" t="str">
            <v>oz</v>
          </cell>
          <cell r="C69">
            <v>128</v>
          </cell>
          <cell r="D69" t="str">
            <v>Quart</v>
          </cell>
          <cell r="E69" t="str">
            <v>Post</v>
          </cell>
          <cell r="F69">
            <v>14</v>
          </cell>
        </row>
        <row r="70">
          <cell r="A70" t="str">
            <v>Callisto</v>
          </cell>
          <cell r="B70" t="str">
            <v>oz</v>
          </cell>
          <cell r="C70">
            <v>128</v>
          </cell>
          <cell r="D70" t="str">
            <v>Gallon</v>
          </cell>
          <cell r="E70" t="str">
            <v>Post</v>
          </cell>
          <cell r="F70">
            <v>27</v>
          </cell>
        </row>
        <row r="71">
          <cell r="A71" t="str">
            <v>Callisto GT</v>
          </cell>
          <cell r="B71" t="str">
            <v>pt</v>
          </cell>
          <cell r="C71">
            <v>8</v>
          </cell>
          <cell r="D71" t="str">
            <v>Gallon</v>
          </cell>
          <cell r="E71" t="str">
            <v>Post Pre-Mix</v>
          </cell>
          <cell r="F71" t="str">
            <v>9/27</v>
          </cell>
        </row>
        <row r="72">
          <cell r="A72" t="str">
            <v>Callisto XTRA</v>
          </cell>
          <cell r="B72" t="str">
            <v>oz</v>
          </cell>
          <cell r="C72">
            <v>128</v>
          </cell>
          <cell r="D72" t="str">
            <v>Gallon</v>
          </cell>
          <cell r="E72" t="str">
            <v>Post Pre-Mix</v>
          </cell>
          <cell r="F72" t="str">
            <v>5/27</v>
          </cell>
        </row>
        <row r="73">
          <cell r="A73" t="str">
            <v>Capreno</v>
          </cell>
          <cell r="B73" t="str">
            <v>oz</v>
          </cell>
          <cell r="C73">
            <v>1</v>
          </cell>
          <cell r="D73" t="str">
            <v>Ounce</v>
          </cell>
          <cell r="E73" t="str">
            <v>Post Pre-Mix</v>
          </cell>
          <cell r="F73" t="str">
            <v>2/27</v>
          </cell>
        </row>
        <row r="74">
          <cell r="A74" t="str">
            <v>DiFlexx</v>
          </cell>
          <cell r="B74" t="str">
            <v>oz</v>
          </cell>
          <cell r="C74">
            <v>128</v>
          </cell>
          <cell r="D74" t="str">
            <v>Gallon</v>
          </cell>
          <cell r="E74" t="str">
            <v>Post</v>
          </cell>
          <cell r="F74">
            <v>4</v>
          </cell>
        </row>
        <row r="75">
          <cell r="A75" t="str">
            <v>DiFlexx Duo</v>
          </cell>
          <cell r="B75" t="str">
            <v>oz</v>
          </cell>
          <cell r="C75">
            <v>128</v>
          </cell>
          <cell r="D75" t="str">
            <v>Gallon</v>
          </cell>
          <cell r="E75" t="str">
            <v>Post Pre-Mix</v>
          </cell>
          <cell r="F75" t="str">
            <v>4/27</v>
          </cell>
        </row>
        <row r="76">
          <cell r="A76" t="str">
            <v>Enlist Duo</v>
          </cell>
          <cell r="B76" t="str">
            <v>pt</v>
          </cell>
          <cell r="C76">
            <v>8</v>
          </cell>
          <cell r="D76" t="str">
            <v>Gallon</v>
          </cell>
          <cell r="E76" t="str">
            <v>Post Pre-Mix</v>
          </cell>
          <cell r="F76" t="str">
            <v>4/9</v>
          </cell>
        </row>
        <row r="77">
          <cell r="A77" t="str">
            <v>Enlist One</v>
          </cell>
          <cell r="B77" t="str">
            <v>pt</v>
          </cell>
          <cell r="C77">
            <v>8</v>
          </cell>
          <cell r="D77" t="str">
            <v>Gallon</v>
          </cell>
          <cell r="E77" t="str">
            <v>Post</v>
          </cell>
          <cell r="F77" t="str">
            <v>4</v>
          </cell>
        </row>
        <row r="78">
          <cell r="A78" t="str">
            <v>Expert</v>
          </cell>
          <cell r="B78" t="str">
            <v>qt</v>
          </cell>
          <cell r="C78">
            <v>4</v>
          </cell>
          <cell r="D78" t="str">
            <v>Gallon</v>
          </cell>
          <cell r="E78" t="str">
            <v>Post Pre-Mix</v>
          </cell>
          <cell r="F78" t="str">
            <v>5/9/15</v>
          </cell>
        </row>
        <row r="79">
          <cell r="A79" t="str">
            <v>Glyphosate</v>
          </cell>
          <cell r="B79" t="str">
            <v>oz</v>
          </cell>
          <cell r="C79">
            <v>128</v>
          </cell>
          <cell r="D79" t="str">
            <v>Gallon</v>
          </cell>
          <cell r="E79" t="str">
            <v>Post</v>
          </cell>
          <cell r="F79">
            <v>9</v>
          </cell>
        </row>
        <row r="80">
          <cell r="A80" t="str">
            <v>Halex GT</v>
          </cell>
          <cell r="B80" t="str">
            <v>pt</v>
          </cell>
          <cell r="C80">
            <v>8</v>
          </cell>
          <cell r="D80" t="str">
            <v>Gallon</v>
          </cell>
          <cell r="E80" t="str">
            <v>Post Pre-Mix</v>
          </cell>
          <cell r="F80" t="str">
            <v>9/15/27</v>
          </cell>
        </row>
        <row r="81">
          <cell r="A81" t="str">
            <v>Hornet WDG/Stanza</v>
          </cell>
          <cell r="B81" t="str">
            <v>oz</v>
          </cell>
          <cell r="C81">
            <v>128</v>
          </cell>
          <cell r="D81" t="str">
            <v>Gallon</v>
          </cell>
          <cell r="E81" t="str">
            <v>Post Pre-Mix</v>
          </cell>
          <cell r="F81" t="str">
            <v>2/4</v>
          </cell>
        </row>
        <row r="82">
          <cell r="A82" t="str">
            <v>ImpactZ</v>
          </cell>
          <cell r="B82" t="str">
            <v>oz</v>
          </cell>
          <cell r="C82">
            <v>128</v>
          </cell>
          <cell r="D82" t="str">
            <v>Gallon</v>
          </cell>
          <cell r="E82" t="str">
            <v>Post Pre-Mix</v>
          </cell>
          <cell r="F82" t="str">
            <v>5/27</v>
          </cell>
        </row>
        <row r="83">
          <cell r="A83" t="str">
            <v>Laudis</v>
          </cell>
          <cell r="B83" t="str">
            <v>oz</v>
          </cell>
          <cell r="C83">
            <v>1</v>
          </cell>
          <cell r="D83" t="str">
            <v>Ounce</v>
          </cell>
          <cell r="E83" t="str">
            <v>Post</v>
          </cell>
          <cell r="F83">
            <v>27</v>
          </cell>
        </row>
        <row r="84">
          <cell r="A84" t="str">
            <v>Liberty</v>
          </cell>
          <cell r="B84" t="str">
            <v>oz</v>
          </cell>
          <cell r="C84">
            <v>128</v>
          </cell>
          <cell r="D84" t="str">
            <v>Gallon</v>
          </cell>
          <cell r="E84" t="str">
            <v>Post</v>
          </cell>
          <cell r="F84">
            <v>10</v>
          </cell>
        </row>
        <row r="85">
          <cell r="A85" t="str">
            <v>Permit</v>
          </cell>
          <cell r="B85" t="str">
            <v>oz</v>
          </cell>
          <cell r="C85">
            <v>16</v>
          </cell>
          <cell r="D85" t="str">
            <v>Pound</v>
          </cell>
          <cell r="E85" t="str">
            <v>Post</v>
          </cell>
          <cell r="F85">
            <v>2</v>
          </cell>
        </row>
        <row r="86">
          <cell r="A86" t="str">
            <v>Realm Q</v>
          </cell>
          <cell r="B86" t="str">
            <v>oz</v>
          </cell>
          <cell r="C86">
            <v>128</v>
          </cell>
          <cell r="D86" t="str">
            <v>Gallon</v>
          </cell>
          <cell r="E86" t="str">
            <v>Post Pre-Mix</v>
          </cell>
          <cell r="F86" t="str">
            <v>2/27</v>
          </cell>
        </row>
        <row r="87">
          <cell r="A87" t="str">
            <v>Resolve Q</v>
          </cell>
          <cell r="B87" t="str">
            <v>oz</v>
          </cell>
          <cell r="C87">
            <v>128</v>
          </cell>
          <cell r="D87" t="str">
            <v>Gallon</v>
          </cell>
          <cell r="E87" t="str">
            <v>Post Pre-Mix</v>
          </cell>
          <cell r="F87" t="str">
            <v>2/2</v>
          </cell>
        </row>
        <row r="88">
          <cell r="A88" t="str">
            <v>Resource</v>
          </cell>
          <cell r="B88" t="str">
            <v>oz</v>
          </cell>
          <cell r="C88">
            <v>128</v>
          </cell>
          <cell r="D88" t="str">
            <v>Gallon</v>
          </cell>
          <cell r="E88" t="str">
            <v>Post</v>
          </cell>
          <cell r="F88">
            <v>14</v>
          </cell>
        </row>
        <row r="89">
          <cell r="A89" t="str">
            <v>Revulin Q</v>
          </cell>
          <cell r="B89" t="str">
            <v>oz</v>
          </cell>
          <cell r="C89">
            <v>128</v>
          </cell>
          <cell r="D89" t="str">
            <v>Gallon</v>
          </cell>
          <cell r="E89" t="str">
            <v>Post Pre-Mix</v>
          </cell>
          <cell r="F89" t="str">
            <v>2/27</v>
          </cell>
        </row>
        <row r="90">
          <cell r="A90" t="str">
            <v>Sequence</v>
          </cell>
          <cell r="B90" t="str">
            <v>pt</v>
          </cell>
          <cell r="C90">
            <v>8</v>
          </cell>
          <cell r="D90" t="str">
            <v>Gallon</v>
          </cell>
          <cell r="E90" t="str">
            <v>Post Pre-Mix</v>
          </cell>
          <cell r="F90" t="str">
            <v>9/15</v>
          </cell>
        </row>
        <row r="91">
          <cell r="A91" t="str">
            <v>Solstice</v>
          </cell>
          <cell r="B91" t="str">
            <v>oz</v>
          </cell>
          <cell r="C91">
            <v>128</v>
          </cell>
          <cell r="D91" t="str">
            <v>Gallon</v>
          </cell>
          <cell r="E91" t="str">
            <v>Post Pre-Mix</v>
          </cell>
          <cell r="F91" t="str">
            <v>14/27</v>
          </cell>
        </row>
        <row r="92">
          <cell r="A92" t="str">
            <v>Status</v>
          </cell>
          <cell r="B92" t="str">
            <v>oz</v>
          </cell>
          <cell r="C92">
            <v>1</v>
          </cell>
          <cell r="D92" t="str">
            <v>Ounce</v>
          </cell>
          <cell r="E92" t="str">
            <v>Post Pre-Mix</v>
          </cell>
          <cell r="F92" t="str">
            <v>4/19</v>
          </cell>
        </row>
        <row r="93">
          <cell r="A93" t="str">
            <v>Steadfast Q</v>
          </cell>
          <cell r="B93" t="str">
            <v>oz</v>
          </cell>
          <cell r="C93">
            <v>128</v>
          </cell>
          <cell r="D93" t="str">
            <v>Gallon</v>
          </cell>
          <cell r="E93" t="str">
            <v>Post Pre-Mix</v>
          </cell>
          <cell r="F93" t="str">
            <v>2/2</v>
          </cell>
        </row>
        <row r="94">
          <cell r="A94" t="str">
            <v>Stinger</v>
          </cell>
          <cell r="B94" t="str">
            <v>oz</v>
          </cell>
          <cell r="C94">
            <v>128</v>
          </cell>
          <cell r="D94" t="str">
            <v>Gallon</v>
          </cell>
          <cell r="E94" t="str">
            <v>Post</v>
          </cell>
          <cell r="F94">
            <v>4</v>
          </cell>
        </row>
        <row r="95">
          <cell r="A95" t="str">
            <v>Yukon</v>
          </cell>
          <cell r="B95" t="str">
            <v>oz</v>
          </cell>
          <cell r="C95">
            <v>128</v>
          </cell>
          <cell r="D95" t="str">
            <v>Gallon</v>
          </cell>
          <cell r="E95" t="str">
            <v>Post Pre-Mix</v>
          </cell>
          <cell r="F95" t="str">
            <v>2/4</v>
          </cell>
        </row>
        <row r="96">
          <cell r="A96" t="str">
            <v>Enter</v>
          </cell>
          <cell r="B96" t="str">
            <v>Enter</v>
          </cell>
          <cell r="C96">
            <v>0</v>
          </cell>
          <cell r="D96" t="str">
            <v>Enter</v>
          </cell>
          <cell r="E96" t="str">
            <v>Enter</v>
          </cell>
          <cell r="F96">
            <v>0</v>
          </cell>
        </row>
        <row r="97">
          <cell r="A97" t="str">
            <v>Enter</v>
          </cell>
          <cell r="B97" t="str">
            <v>Enter</v>
          </cell>
          <cell r="C97">
            <v>0</v>
          </cell>
          <cell r="D97" t="str">
            <v>Enter</v>
          </cell>
          <cell r="E97" t="str">
            <v>Enter</v>
          </cell>
          <cell r="F97">
            <v>0</v>
          </cell>
        </row>
        <row r="98">
          <cell r="A98" t="str">
            <v>Enter</v>
          </cell>
          <cell r="B98" t="str">
            <v>Enter</v>
          </cell>
          <cell r="C98">
            <v>0</v>
          </cell>
          <cell r="D98" t="str">
            <v>Enter</v>
          </cell>
          <cell r="E98" t="str">
            <v>Enter</v>
          </cell>
          <cell r="F98">
            <v>0</v>
          </cell>
        </row>
        <row r="99">
          <cell r="A99" t="str">
            <v>Enter</v>
          </cell>
          <cell r="B99" t="str">
            <v>Enter</v>
          </cell>
          <cell r="C99">
            <v>0</v>
          </cell>
          <cell r="D99" t="str">
            <v>Enter</v>
          </cell>
          <cell r="E99" t="str">
            <v>Enter</v>
          </cell>
          <cell r="F99">
            <v>0</v>
          </cell>
        </row>
        <row r="103">
          <cell r="A103" t="str">
            <v>None</v>
          </cell>
          <cell r="C103">
            <v>1</v>
          </cell>
          <cell r="D103" t="str">
            <v>None</v>
          </cell>
        </row>
        <row r="104">
          <cell r="A104" t="str">
            <v>Ammonium Sulfate</v>
          </cell>
          <cell r="B104" t="str">
            <v>lb</v>
          </cell>
          <cell r="C104">
            <v>1</v>
          </cell>
          <cell r="D104" t="str">
            <v>Pound</v>
          </cell>
        </row>
        <row r="105">
          <cell r="A105" t="str">
            <v>Ammonium Sulfate (Liquid)</v>
          </cell>
          <cell r="B105" t="str">
            <v>pt</v>
          </cell>
          <cell r="C105">
            <v>8</v>
          </cell>
          <cell r="D105" t="str">
            <v>Gallon</v>
          </cell>
        </row>
        <row r="106">
          <cell r="A106" t="str">
            <v>Ammonium Sulfate (Replacement)</v>
          </cell>
          <cell r="B106" t="str">
            <v>pt</v>
          </cell>
          <cell r="C106">
            <v>8</v>
          </cell>
          <cell r="D106" t="str">
            <v>Gallon</v>
          </cell>
        </row>
        <row r="107">
          <cell r="A107" t="str">
            <v>Crop Oil Concentrate</v>
          </cell>
          <cell r="B107" t="str">
            <v>pt</v>
          </cell>
          <cell r="C107">
            <v>8</v>
          </cell>
          <cell r="D107" t="str">
            <v>Gallon</v>
          </cell>
        </row>
        <row r="108">
          <cell r="A108" t="str">
            <v>Drift Agent/Spreader</v>
          </cell>
          <cell r="B108" t="str">
            <v>oz</v>
          </cell>
          <cell r="C108">
            <v>128</v>
          </cell>
          <cell r="D108" t="str">
            <v>Gallon</v>
          </cell>
        </row>
        <row r="109">
          <cell r="A109" t="str">
            <v>Methylated Seed Oil (MSO)</v>
          </cell>
          <cell r="B109" t="str">
            <v>qt</v>
          </cell>
          <cell r="C109">
            <v>4</v>
          </cell>
          <cell r="D109" t="str">
            <v>Gallon</v>
          </cell>
        </row>
        <row r="110">
          <cell r="A110" t="str">
            <v>Enter</v>
          </cell>
          <cell r="B110" t="str">
            <v>Enter</v>
          </cell>
          <cell r="C110">
            <v>0</v>
          </cell>
          <cell r="D110" t="str">
            <v>Enter</v>
          </cell>
        </row>
        <row r="111">
          <cell r="A111" t="str">
            <v>Enter</v>
          </cell>
          <cell r="B111" t="str">
            <v>Enter</v>
          </cell>
          <cell r="C111">
            <v>0</v>
          </cell>
          <cell r="D111" t="str">
            <v>Enter</v>
          </cell>
        </row>
        <row r="112">
          <cell r="A112" t="str">
            <v>Enter</v>
          </cell>
          <cell r="B112" t="str">
            <v>Enter</v>
          </cell>
          <cell r="C112">
            <v>0</v>
          </cell>
          <cell r="D112" t="str">
            <v>Enter</v>
          </cell>
        </row>
        <row r="113">
          <cell r="A113" t="str">
            <v>Enter</v>
          </cell>
          <cell r="B113" t="str">
            <v>Enter</v>
          </cell>
          <cell r="C113">
            <v>0</v>
          </cell>
          <cell r="D113" t="str">
            <v>Enter</v>
          </cell>
        </row>
        <row r="118">
          <cell r="A118" t="str">
            <v>None</v>
          </cell>
          <cell r="C118">
            <v>1</v>
          </cell>
          <cell r="D118" t="str">
            <v>None</v>
          </cell>
        </row>
        <row r="119">
          <cell r="A119" t="str">
            <v>Affiance 1.5 SC</v>
          </cell>
          <cell r="B119" t="str">
            <v>oz</v>
          </cell>
          <cell r="C119">
            <v>128</v>
          </cell>
          <cell r="D119" t="str">
            <v>Gallons</v>
          </cell>
        </row>
        <row r="120">
          <cell r="A120" t="str">
            <v>Aproach 2.08 SC</v>
          </cell>
          <cell r="B120" t="str">
            <v>oz</v>
          </cell>
          <cell r="C120">
            <v>128</v>
          </cell>
          <cell r="D120" t="str">
            <v>Gallons</v>
          </cell>
        </row>
        <row r="121">
          <cell r="A121" t="str">
            <v>Aproach Prima 2.34 SC</v>
          </cell>
          <cell r="B121" t="str">
            <v>oz</v>
          </cell>
          <cell r="C121">
            <v>128</v>
          </cell>
          <cell r="D121" t="str">
            <v>Gallons</v>
          </cell>
        </row>
        <row r="122">
          <cell r="A122" t="str">
            <v>Domark 230 ME</v>
          </cell>
          <cell r="B122" t="str">
            <v>oz</v>
          </cell>
          <cell r="C122">
            <v>128</v>
          </cell>
          <cell r="D122" t="str">
            <v>Gallons</v>
          </cell>
        </row>
        <row r="123">
          <cell r="A123" t="str">
            <v>Folicur 3.6 F</v>
          </cell>
          <cell r="B123" t="str">
            <v>oz</v>
          </cell>
          <cell r="C123">
            <v>128</v>
          </cell>
          <cell r="D123" t="str">
            <v>Gallons</v>
          </cell>
        </row>
        <row r="124">
          <cell r="A124" t="str">
            <v>Fortix/Preemptor 3.22 SC</v>
          </cell>
          <cell r="B124" t="str">
            <v>oz</v>
          </cell>
          <cell r="C124">
            <v>128</v>
          </cell>
          <cell r="D124" t="str">
            <v>Gallons</v>
          </cell>
        </row>
        <row r="125">
          <cell r="A125" t="str">
            <v>Headline 2.09 EC/SC</v>
          </cell>
          <cell r="B125" t="str">
            <v>oz</v>
          </cell>
          <cell r="C125">
            <v>128</v>
          </cell>
          <cell r="D125" t="str">
            <v>Gallons</v>
          </cell>
        </row>
        <row r="126">
          <cell r="A126" t="str">
            <v>Headline AMP 1.68 SC</v>
          </cell>
          <cell r="B126" t="str">
            <v>oz</v>
          </cell>
          <cell r="C126">
            <v>128</v>
          </cell>
          <cell r="D126" t="str">
            <v>Gallons</v>
          </cell>
        </row>
        <row r="127">
          <cell r="A127" t="str">
            <v>Priaxor 4.17 SC</v>
          </cell>
          <cell r="B127" t="str">
            <v>oz</v>
          </cell>
          <cell r="C127">
            <v>128</v>
          </cell>
          <cell r="D127" t="str">
            <v>Gallons</v>
          </cell>
        </row>
        <row r="128">
          <cell r="A128" t="str">
            <v>Proline 480 SC</v>
          </cell>
          <cell r="B128" t="str">
            <v>oz</v>
          </cell>
          <cell r="C128">
            <v>128</v>
          </cell>
          <cell r="D128" t="str">
            <v>Gallons</v>
          </cell>
        </row>
        <row r="129">
          <cell r="A129" t="str">
            <v>Quadris 2.08 SC</v>
          </cell>
          <cell r="B129" t="str">
            <v>oz</v>
          </cell>
          <cell r="C129">
            <v>128</v>
          </cell>
          <cell r="D129" t="str">
            <v>Gallons</v>
          </cell>
        </row>
        <row r="130">
          <cell r="A130" t="str">
            <v>Quilt Xcel 2.2 SE</v>
          </cell>
          <cell r="B130" t="str">
            <v>oz</v>
          </cell>
          <cell r="C130">
            <v>128</v>
          </cell>
          <cell r="D130" t="str">
            <v>Gallons</v>
          </cell>
        </row>
        <row r="131">
          <cell r="A131" t="str">
            <v>Stratego  YLD 4.18 SC</v>
          </cell>
          <cell r="B131" t="str">
            <v>oz</v>
          </cell>
          <cell r="C131">
            <v>128</v>
          </cell>
          <cell r="D131" t="str">
            <v>Gallons</v>
          </cell>
        </row>
        <row r="132">
          <cell r="A132" t="str">
            <v>Tilt 3.6 EC</v>
          </cell>
          <cell r="B132" t="str">
            <v>oz</v>
          </cell>
          <cell r="C132">
            <v>128</v>
          </cell>
          <cell r="D132" t="str">
            <v>Gallons</v>
          </cell>
        </row>
        <row r="133">
          <cell r="A133" t="str">
            <v>Trivapro A 0.83 + Trivapro B 2.2 SE</v>
          </cell>
          <cell r="B133" t="str">
            <v>oz</v>
          </cell>
          <cell r="C133">
            <v>128</v>
          </cell>
          <cell r="D133" t="str">
            <v>Gallons</v>
          </cell>
        </row>
        <row r="134">
          <cell r="A134" t="str">
            <v>Enter</v>
          </cell>
          <cell r="B134" t="str">
            <v>Enter</v>
          </cell>
          <cell r="C134">
            <v>0</v>
          </cell>
          <cell r="D134" t="str">
            <v>Enter</v>
          </cell>
        </row>
        <row r="135">
          <cell r="A135" t="str">
            <v>Enter</v>
          </cell>
          <cell r="B135" t="str">
            <v>Enter</v>
          </cell>
          <cell r="C135">
            <v>0</v>
          </cell>
          <cell r="D135" t="str">
            <v>Enter</v>
          </cell>
        </row>
        <row r="136">
          <cell r="A136" t="str">
            <v>Enter</v>
          </cell>
          <cell r="B136" t="str">
            <v>Enter</v>
          </cell>
          <cell r="C136">
            <v>0</v>
          </cell>
          <cell r="D136" t="str">
            <v>Enter</v>
          </cell>
        </row>
        <row r="137">
          <cell r="A137" t="str">
            <v>Enter</v>
          </cell>
          <cell r="B137" t="str">
            <v>Enter</v>
          </cell>
          <cell r="C137">
            <v>0</v>
          </cell>
          <cell r="D137" t="str">
            <v>Enter</v>
          </cell>
        </row>
        <row r="148">
          <cell r="A148" t="str">
            <v>None</v>
          </cell>
          <cell r="C148">
            <v>1</v>
          </cell>
          <cell r="D148" t="str">
            <v>None</v>
          </cell>
        </row>
        <row r="149">
          <cell r="A149" t="str">
            <v>Ambush 25W</v>
          </cell>
          <cell r="B149" t="str">
            <v>oz</v>
          </cell>
          <cell r="C149">
            <v>1</v>
          </cell>
          <cell r="D149" t="str">
            <v>Gallon</v>
          </cell>
        </row>
        <row r="150">
          <cell r="A150" t="str">
            <v>Arctic 3.2 EC</v>
          </cell>
          <cell r="B150" t="str">
            <v>oz</v>
          </cell>
          <cell r="C150">
            <v>1</v>
          </cell>
          <cell r="D150" t="str">
            <v>Gallon</v>
          </cell>
        </row>
        <row r="151">
          <cell r="A151" t="str">
            <v>Asana XL</v>
          </cell>
          <cell r="B151" t="str">
            <v>oz</v>
          </cell>
          <cell r="C151">
            <v>1</v>
          </cell>
          <cell r="D151" t="str">
            <v>Gallon</v>
          </cell>
        </row>
        <row r="152">
          <cell r="A152" t="str">
            <v>Aztec 2.1G</v>
          </cell>
          <cell r="B152" t="str">
            <v>oz</v>
          </cell>
          <cell r="C152">
            <v>1</v>
          </cell>
          <cell r="D152" t="str">
            <v>Gallon</v>
          </cell>
        </row>
        <row r="153">
          <cell r="A153" t="str">
            <v>Aztec 4.67G</v>
          </cell>
          <cell r="B153" t="str">
            <v>oz</v>
          </cell>
          <cell r="C153">
            <v>1</v>
          </cell>
          <cell r="D153" t="str">
            <v>Gallon</v>
          </cell>
        </row>
        <row r="154">
          <cell r="A154" t="str">
            <v>Baythroid 2 &amp; XL</v>
          </cell>
          <cell r="B154" t="str">
            <v>oz</v>
          </cell>
          <cell r="C154">
            <v>1</v>
          </cell>
          <cell r="D154" t="str">
            <v>Gallon</v>
          </cell>
        </row>
        <row r="155">
          <cell r="A155" t="str">
            <v>Bifenture EC</v>
          </cell>
          <cell r="B155" t="str">
            <v>oz</v>
          </cell>
          <cell r="C155">
            <v>1</v>
          </cell>
          <cell r="D155" t="str">
            <v>Gallon</v>
          </cell>
        </row>
        <row r="156">
          <cell r="A156" t="str">
            <v>Brigade 2EC</v>
          </cell>
          <cell r="B156" t="str">
            <v>oz</v>
          </cell>
          <cell r="C156">
            <v>1</v>
          </cell>
          <cell r="D156" t="str">
            <v>Gallon</v>
          </cell>
        </row>
        <row r="157">
          <cell r="A157" t="str">
            <v>Capture 1.15 G</v>
          </cell>
          <cell r="B157" t="str">
            <v>oz</v>
          </cell>
          <cell r="C157">
            <v>1</v>
          </cell>
          <cell r="D157" t="str">
            <v>Gallon</v>
          </cell>
        </row>
        <row r="158">
          <cell r="A158" t="str">
            <v>Capture 2EC</v>
          </cell>
          <cell r="B158" t="str">
            <v>oz</v>
          </cell>
          <cell r="C158">
            <v>1</v>
          </cell>
          <cell r="D158" t="str">
            <v>Gallon</v>
          </cell>
        </row>
        <row r="159">
          <cell r="A159" t="str">
            <v xml:space="preserve">Capture LFR </v>
          </cell>
          <cell r="B159" t="str">
            <v>oz</v>
          </cell>
          <cell r="C159">
            <v>1</v>
          </cell>
          <cell r="D159" t="str">
            <v>Gallon</v>
          </cell>
        </row>
        <row r="160">
          <cell r="A160" t="str">
            <v>Cobalt</v>
          </cell>
          <cell r="B160" t="str">
            <v>oz</v>
          </cell>
          <cell r="C160">
            <v>1</v>
          </cell>
          <cell r="D160" t="str">
            <v>Gallon</v>
          </cell>
        </row>
        <row r="161">
          <cell r="A161" t="str">
            <v>Comite</v>
          </cell>
          <cell r="B161" t="str">
            <v>pt</v>
          </cell>
          <cell r="C161">
            <v>8</v>
          </cell>
          <cell r="D161" t="str">
            <v>Gallon</v>
          </cell>
        </row>
        <row r="162">
          <cell r="A162" t="str">
            <v>Counter 15G</v>
          </cell>
          <cell r="B162" t="str">
            <v>oz</v>
          </cell>
          <cell r="C162">
            <v>1</v>
          </cell>
          <cell r="D162" t="str">
            <v>Gallon</v>
          </cell>
        </row>
        <row r="163">
          <cell r="A163" t="str">
            <v>Counter CR</v>
          </cell>
          <cell r="B163" t="str">
            <v>oz</v>
          </cell>
          <cell r="C163">
            <v>1</v>
          </cell>
          <cell r="D163" t="str">
            <v>Gallon</v>
          </cell>
        </row>
        <row r="164">
          <cell r="A164" t="str">
            <v>Deadline MPs 4% bait</v>
          </cell>
          <cell r="B164" t="str">
            <v>lb</v>
          </cell>
          <cell r="C164">
            <v>50</v>
          </cell>
          <cell r="D164" t="str">
            <v>Pound</v>
          </cell>
        </row>
        <row r="165">
          <cell r="A165" t="str">
            <v>Dimethoate 267</v>
          </cell>
          <cell r="B165" t="str">
            <v>pt</v>
          </cell>
          <cell r="C165">
            <v>8</v>
          </cell>
          <cell r="D165" t="str">
            <v>Gallon</v>
          </cell>
        </row>
        <row r="166">
          <cell r="A166" t="str">
            <v>Dimethoate 4EC / 400 (5lb)</v>
          </cell>
          <cell r="B166" t="str">
            <v>lb</v>
          </cell>
          <cell r="C166">
            <v>5</v>
          </cell>
          <cell r="D166" t="str">
            <v>Pound</v>
          </cell>
        </row>
        <row r="167">
          <cell r="A167" t="str">
            <v>Dimethoate 4EC / 400 (gal)</v>
          </cell>
          <cell r="B167" t="str">
            <v>pt</v>
          </cell>
          <cell r="C167">
            <v>8</v>
          </cell>
          <cell r="D167" t="str">
            <v>Gallon</v>
          </cell>
        </row>
        <row r="168">
          <cell r="A168" t="str">
            <v>Dimethoate 5lb</v>
          </cell>
          <cell r="B168" t="str">
            <v>oz</v>
          </cell>
          <cell r="C168">
            <v>1</v>
          </cell>
          <cell r="D168" t="str">
            <v>Gallon</v>
          </cell>
        </row>
        <row r="169">
          <cell r="A169" t="str">
            <v>Empower 2</v>
          </cell>
          <cell r="B169" t="str">
            <v>lb</v>
          </cell>
          <cell r="C169">
            <v>1</v>
          </cell>
          <cell r="D169" t="str">
            <v>Pound</v>
          </cell>
        </row>
        <row r="170">
          <cell r="A170" t="str">
            <v xml:space="preserve">Entrust </v>
          </cell>
          <cell r="B170" t="str">
            <v>oz</v>
          </cell>
          <cell r="C170">
            <v>1</v>
          </cell>
          <cell r="D170" t="str">
            <v>Gallon</v>
          </cell>
        </row>
        <row r="171">
          <cell r="A171" t="str">
            <v>Force 3G</v>
          </cell>
          <cell r="B171" t="str">
            <v>oz</v>
          </cell>
          <cell r="C171">
            <v>1</v>
          </cell>
          <cell r="D171" t="str">
            <v>Gallon</v>
          </cell>
        </row>
        <row r="172">
          <cell r="A172" t="str">
            <v>Fortress 5G</v>
          </cell>
          <cell r="B172" t="str">
            <v>oz</v>
          </cell>
          <cell r="C172">
            <v>1</v>
          </cell>
          <cell r="D172" t="str">
            <v>Gallon</v>
          </cell>
        </row>
        <row r="173">
          <cell r="A173" t="str">
            <v>Intrepid 2F</v>
          </cell>
          <cell r="B173" t="str">
            <v>oz</v>
          </cell>
          <cell r="C173">
            <v>1</v>
          </cell>
          <cell r="D173" t="str">
            <v>Gallon</v>
          </cell>
        </row>
        <row r="174">
          <cell r="A174" t="str">
            <v>Lambda-Cy EC</v>
          </cell>
          <cell r="B174" t="str">
            <v>oz</v>
          </cell>
          <cell r="C174">
            <v>1</v>
          </cell>
          <cell r="D174" t="str">
            <v>Gallon</v>
          </cell>
        </row>
        <row r="175">
          <cell r="A175" t="str">
            <v>Lannate LV</v>
          </cell>
          <cell r="B175" t="str">
            <v>pt</v>
          </cell>
          <cell r="C175">
            <v>8</v>
          </cell>
          <cell r="D175" t="str">
            <v>Gallon</v>
          </cell>
        </row>
        <row r="176">
          <cell r="A176" t="str">
            <v xml:space="preserve">Lorsban 15G </v>
          </cell>
          <cell r="B176" t="str">
            <v>oz</v>
          </cell>
          <cell r="C176">
            <v>1</v>
          </cell>
          <cell r="D176" t="str">
            <v>Gallon</v>
          </cell>
        </row>
        <row r="177">
          <cell r="A177" t="str">
            <v>Lorsban 4E &amp; Advanced</v>
          </cell>
          <cell r="B177" t="str">
            <v>pt</v>
          </cell>
          <cell r="C177">
            <v>8</v>
          </cell>
          <cell r="D177" t="str">
            <v>Gallon</v>
          </cell>
        </row>
        <row r="178">
          <cell r="A178" t="str">
            <v>Malathion 5EC, 8F and 8 Aquamul</v>
          </cell>
          <cell r="B178" t="str">
            <v>pt</v>
          </cell>
          <cell r="C178">
            <v>8</v>
          </cell>
          <cell r="D178" t="str">
            <v>Gallon</v>
          </cell>
        </row>
        <row r="179">
          <cell r="A179" t="str">
            <v>Malathion ULV</v>
          </cell>
          <cell r="B179" t="str">
            <v>oz</v>
          </cell>
          <cell r="C179">
            <v>1</v>
          </cell>
          <cell r="D179" t="str">
            <v>Gallon</v>
          </cell>
        </row>
        <row r="180">
          <cell r="A180" t="str">
            <v>Mustang Maxx EC and EW</v>
          </cell>
          <cell r="B180" t="str">
            <v>oz</v>
          </cell>
          <cell r="C180">
            <v>1</v>
          </cell>
          <cell r="D180" t="str">
            <v>Gallon</v>
          </cell>
        </row>
        <row r="181">
          <cell r="A181" t="str">
            <v>Perm-UP 3.2 EC</v>
          </cell>
          <cell r="B181" t="str">
            <v>oz</v>
          </cell>
          <cell r="C181">
            <v>1</v>
          </cell>
          <cell r="D181" t="str">
            <v>Gallon</v>
          </cell>
        </row>
        <row r="182">
          <cell r="A182" t="str">
            <v>Pounce 25 WP</v>
          </cell>
          <cell r="B182" t="str">
            <v>oz</v>
          </cell>
          <cell r="C182">
            <v>1</v>
          </cell>
          <cell r="D182" t="str">
            <v>Gallon</v>
          </cell>
        </row>
        <row r="183">
          <cell r="A183" t="str">
            <v>Pounce 3.2 EC</v>
          </cell>
          <cell r="B183" t="str">
            <v>oz</v>
          </cell>
          <cell r="C183">
            <v>1</v>
          </cell>
          <cell r="D183" t="str">
            <v>Gallon</v>
          </cell>
        </row>
        <row r="184">
          <cell r="A184" t="str">
            <v>Proaxis</v>
          </cell>
          <cell r="B184" t="str">
            <v>oz</v>
          </cell>
          <cell r="C184">
            <v>1</v>
          </cell>
          <cell r="D184" t="str">
            <v>Gallon</v>
          </cell>
        </row>
        <row r="185">
          <cell r="A185" t="str">
            <v xml:space="preserve">Radiant SC </v>
          </cell>
          <cell r="B185" t="str">
            <v>oz</v>
          </cell>
          <cell r="C185">
            <v>1</v>
          </cell>
          <cell r="D185" t="str">
            <v>Gallon</v>
          </cell>
        </row>
        <row r="186">
          <cell r="A186" t="str">
            <v>Regent 4SC</v>
          </cell>
          <cell r="B186" t="str">
            <v>oz</v>
          </cell>
          <cell r="C186">
            <v>1</v>
          </cell>
          <cell r="D186" t="str">
            <v>Gallon</v>
          </cell>
        </row>
        <row r="187">
          <cell r="A187" t="str">
            <v xml:space="preserve">Sevin 4F and XLR Plus </v>
          </cell>
          <cell r="B187" t="str">
            <v>qt</v>
          </cell>
          <cell r="C187">
            <v>4</v>
          </cell>
          <cell r="D187" t="str">
            <v>Gallon</v>
          </cell>
        </row>
        <row r="188">
          <cell r="A188" t="str">
            <v>Sevin 80S and 80WSP</v>
          </cell>
          <cell r="B188" t="str">
            <v>lb</v>
          </cell>
          <cell r="C188">
            <v>1</v>
          </cell>
          <cell r="D188" t="str">
            <v>Pound</v>
          </cell>
        </row>
        <row r="189">
          <cell r="A189" t="str">
            <v>Silencer</v>
          </cell>
          <cell r="B189" t="str">
            <v>oz</v>
          </cell>
          <cell r="C189">
            <v>1</v>
          </cell>
          <cell r="D189" t="str">
            <v>Gallon</v>
          </cell>
        </row>
        <row r="190">
          <cell r="A190" t="str">
            <v>Warrior</v>
          </cell>
          <cell r="B190" t="str">
            <v>oz</v>
          </cell>
          <cell r="C190">
            <v>1</v>
          </cell>
          <cell r="D190" t="str">
            <v>Gallon</v>
          </cell>
        </row>
        <row r="191">
          <cell r="A191" t="str">
            <v>Enter</v>
          </cell>
          <cell r="B191" t="str">
            <v>Enter</v>
          </cell>
          <cell r="C191">
            <v>0</v>
          </cell>
          <cell r="D191" t="str">
            <v>Enter</v>
          </cell>
        </row>
        <row r="192">
          <cell r="A192" t="str">
            <v>Enter</v>
          </cell>
          <cell r="B192" t="str">
            <v>Enter</v>
          </cell>
          <cell r="C192">
            <v>0</v>
          </cell>
          <cell r="D192" t="str">
            <v>Enter</v>
          </cell>
        </row>
        <row r="193">
          <cell r="A193" t="str">
            <v>Enter</v>
          </cell>
          <cell r="B193" t="str">
            <v>Enter</v>
          </cell>
          <cell r="C193">
            <v>0</v>
          </cell>
          <cell r="D193" t="str">
            <v>Enter</v>
          </cell>
        </row>
        <row r="194">
          <cell r="A194" t="str">
            <v>Enter</v>
          </cell>
          <cell r="B194" t="str">
            <v>Enter</v>
          </cell>
          <cell r="C194">
            <v>0</v>
          </cell>
          <cell r="D194" t="str">
            <v>Enter</v>
          </cell>
        </row>
      </sheetData>
      <sheetData sheetId="17">
        <row r="4">
          <cell r="A4" t="str">
            <v>None</v>
          </cell>
          <cell r="C4">
            <v>1</v>
          </cell>
          <cell r="D4" t="str">
            <v>None</v>
          </cell>
          <cell r="E4" t="str">
            <v>None</v>
          </cell>
        </row>
        <row r="5">
          <cell r="A5" t="str">
            <v>Afforia</v>
          </cell>
          <cell r="B5" t="str">
            <v>oz</v>
          </cell>
          <cell r="C5">
            <v>16</v>
          </cell>
          <cell r="D5" t="str">
            <v>Pound</v>
          </cell>
          <cell r="E5" t="str">
            <v>Soil Premix</v>
          </cell>
          <cell r="F5" t="str">
            <v>2/2/14</v>
          </cell>
        </row>
        <row r="6">
          <cell r="A6" t="str">
            <v>Anthem Maxx</v>
          </cell>
          <cell r="B6" t="str">
            <v>oz</v>
          </cell>
          <cell r="C6">
            <v>128</v>
          </cell>
          <cell r="D6" t="str">
            <v>Ounce</v>
          </cell>
          <cell r="E6" t="str">
            <v>Soil Premix</v>
          </cell>
          <cell r="F6" t="str">
            <v>14/15</v>
          </cell>
        </row>
        <row r="7">
          <cell r="A7" t="str">
            <v>Authority Assist</v>
          </cell>
          <cell r="B7" t="str">
            <v>oz</v>
          </cell>
          <cell r="C7">
            <v>128</v>
          </cell>
          <cell r="D7" t="str">
            <v>Ounce</v>
          </cell>
          <cell r="E7" t="str">
            <v>Soil Premix</v>
          </cell>
          <cell r="F7" t="str">
            <v>2/14</v>
          </cell>
        </row>
        <row r="8">
          <cell r="A8" t="str">
            <v>Authority Elite/Broadaxe XC</v>
          </cell>
          <cell r="B8" t="str">
            <v>oz</v>
          </cell>
          <cell r="C8">
            <v>128</v>
          </cell>
          <cell r="D8" t="str">
            <v>Gallon</v>
          </cell>
          <cell r="E8" t="str">
            <v>Soil</v>
          </cell>
          <cell r="F8" t="str">
            <v>14/15</v>
          </cell>
        </row>
        <row r="9">
          <cell r="A9" t="str">
            <v>Authority First/Sonic</v>
          </cell>
          <cell r="B9" t="str">
            <v>oz</v>
          </cell>
          <cell r="C9">
            <v>16</v>
          </cell>
          <cell r="D9" t="str">
            <v>Pound</v>
          </cell>
          <cell r="E9" t="str">
            <v>Soil Premix</v>
          </cell>
          <cell r="F9" t="str">
            <v>2/14</v>
          </cell>
        </row>
        <row r="10">
          <cell r="A10" t="str">
            <v>Authority Maxx</v>
          </cell>
          <cell r="B10" t="str">
            <v>oz</v>
          </cell>
          <cell r="C10">
            <v>16</v>
          </cell>
          <cell r="D10" t="str">
            <v>Pound</v>
          </cell>
          <cell r="E10" t="str">
            <v>Soil Premix</v>
          </cell>
          <cell r="F10" t="str">
            <v>2/14</v>
          </cell>
        </row>
        <row r="11">
          <cell r="A11" t="str">
            <v>Authority MTZ</v>
          </cell>
          <cell r="B11" t="str">
            <v>oz</v>
          </cell>
          <cell r="C11">
            <v>16</v>
          </cell>
          <cell r="D11" t="str">
            <v>Pound</v>
          </cell>
          <cell r="E11" t="str">
            <v>Soil Premix</v>
          </cell>
          <cell r="F11" t="str">
            <v>5/14</v>
          </cell>
        </row>
        <row r="12">
          <cell r="A12" t="str">
            <v>Authority Supreme</v>
          </cell>
          <cell r="B12" t="str">
            <v>oz</v>
          </cell>
          <cell r="C12">
            <v>16</v>
          </cell>
          <cell r="D12" t="str">
            <v>Pound</v>
          </cell>
          <cell r="E12" t="str">
            <v>Soil Premix</v>
          </cell>
          <cell r="F12" t="str">
            <v>14/15</v>
          </cell>
        </row>
        <row r="13">
          <cell r="A13" t="str">
            <v>Authority XL</v>
          </cell>
          <cell r="B13" t="str">
            <v>oz</v>
          </cell>
          <cell r="C13">
            <v>16</v>
          </cell>
          <cell r="D13" t="str">
            <v>Pound</v>
          </cell>
          <cell r="E13" t="str">
            <v>Soil Premix</v>
          </cell>
          <cell r="F13" t="str">
            <v>2/14</v>
          </cell>
        </row>
        <row r="14">
          <cell r="A14" t="str">
            <v>Boundary</v>
          </cell>
          <cell r="B14" t="str">
            <v>pt</v>
          </cell>
          <cell r="C14">
            <v>8</v>
          </cell>
          <cell r="D14" t="str">
            <v>Gallon</v>
          </cell>
          <cell r="E14" t="str">
            <v>Soil Premix</v>
          </cell>
          <cell r="F14" t="str">
            <v>5/15</v>
          </cell>
        </row>
        <row r="15">
          <cell r="A15" t="str">
            <v>Canopy/Canopy Blend</v>
          </cell>
          <cell r="B15" t="str">
            <v>oz</v>
          </cell>
          <cell r="C15">
            <v>128</v>
          </cell>
          <cell r="D15" t="str">
            <v>Ounce</v>
          </cell>
          <cell r="E15" t="str">
            <v>Soil Premix</v>
          </cell>
          <cell r="F15" t="str">
            <v>2/2</v>
          </cell>
        </row>
        <row r="16">
          <cell r="A16" t="str">
            <v>Command 3ME</v>
          </cell>
          <cell r="B16" t="str">
            <v>pt</v>
          </cell>
          <cell r="C16">
            <v>8</v>
          </cell>
          <cell r="D16" t="str">
            <v>Gallon</v>
          </cell>
          <cell r="E16" t="str">
            <v>Soil</v>
          </cell>
          <cell r="F16" t="str">
            <v>13</v>
          </cell>
        </row>
        <row r="17">
          <cell r="A17" t="str">
            <v>Dual Magnum/Everprex/Parallel</v>
          </cell>
          <cell r="B17" t="str">
            <v>pt</v>
          </cell>
          <cell r="C17">
            <v>8</v>
          </cell>
          <cell r="D17" t="str">
            <v>Gallon</v>
          </cell>
          <cell r="E17" t="str">
            <v>Soil</v>
          </cell>
          <cell r="F17" t="str">
            <v>15</v>
          </cell>
        </row>
        <row r="18">
          <cell r="A18" t="str">
            <v>Enlist One</v>
          </cell>
          <cell r="B18" t="str">
            <v>pt</v>
          </cell>
          <cell r="C18">
            <v>8</v>
          </cell>
          <cell r="D18" t="str">
            <v>Gallon</v>
          </cell>
          <cell r="E18" t="str">
            <v>Post</v>
          </cell>
          <cell r="F18" t="str">
            <v>4</v>
          </cell>
        </row>
        <row r="19">
          <cell r="A19" t="str">
            <v>Enlist Duo</v>
          </cell>
          <cell r="B19" t="str">
            <v>pt</v>
          </cell>
          <cell r="C19">
            <v>8</v>
          </cell>
          <cell r="D19" t="str">
            <v>Gallon</v>
          </cell>
          <cell r="E19" t="str">
            <v>Post</v>
          </cell>
          <cell r="F19" t="str">
            <v>4/9</v>
          </cell>
        </row>
        <row r="20">
          <cell r="A20" t="str">
            <v>Engenia</v>
          </cell>
          <cell r="B20" t="str">
            <v>oz</v>
          </cell>
          <cell r="C20">
            <v>128</v>
          </cell>
          <cell r="D20" t="str">
            <v>Gallon</v>
          </cell>
          <cell r="E20" t="str">
            <v>Soil</v>
          </cell>
          <cell r="F20" t="str">
            <v>4</v>
          </cell>
        </row>
        <row r="21">
          <cell r="A21" t="str">
            <v>Envive</v>
          </cell>
          <cell r="B21" t="str">
            <v>oz</v>
          </cell>
          <cell r="C21">
            <v>16</v>
          </cell>
          <cell r="D21" t="str">
            <v>Pound</v>
          </cell>
          <cell r="E21" t="str">
            <v>Soil Premix</v>
          </cell>
          <cell r="F21" t="str">
            <v>2/2/14</v>
          </cell>
        </row>
        <row r="22">
          <cell r="A22" t="str">
            <v>Fierce</v>
          </cell>
          <cell r="B22" t="str">
            <v>oz</v>
          </cell>
          <cell r="C22">
            <v>16</v>
          </cell>
          <cell r="D22" t="str">
            <v>Pound</v>
          </cell>
          <cell r="E22" t="str">
            <v>Soil Premix</v>
          </cell>
          <cell r="F22" t="str">
            <v>14/15</v>
          </cell>
        </row>
        <row r="23">
          <cell r="A23" t="str">
            <v>Fierce XLT</v>
          </cell>
          <cell r="B23" t="str">
            <v>oz</v>
          </cell>
          <cell r="C23">
            <v>16</v>
          </cell>
          <cell r="D23" t="str">
            <v>Pound</v>
          </cell>
          <cell r="E23" t="str">
            <v>Soil Premix</v>
          </cell>
          <cell r="F23" t="str">
            <v>2/14/15</v>
          </cell>
        </row>
        <row r="24">
          <cell r="A24" t="str">
            <v>Firstrate</v>
          </cell>
          <cell r="B24" t="str">
            <v>oz</v>
          </cell>
          <cell r="C24">
            <v>16</v>
          </cell>
          <cell r="D24" t="str">
            <v>Pound</v>
          </cell>
          <cell r="E24" t="str">
            <v>Soil</v>
          </cell>
          <cell r="F24" t="str">
            <v>2</v>
          </cell>
        </row>
        <row r="25">
          <cell r="A25" t="str">
            <v>Flexstar GT 3.5</v>
          </cell>
          <cell r="B25" t="str">
            <v>pt</v>
          </cell>
          <cell r="C25">
            <v>8</v>
          </cell>
          <cell r="D25" t="str">
            <v>Gallon</v>
          </cell>
          <cell r="E25" t="str">
            <v>Soil Premix</v>
          </cell>
          <cell r="F25" t="str">
            <v>9/14</v>
          </cell>
        </row>
        <row r="26">
          <cell r="A26" t="str">
            <v>Glyphosate</v>
          </cell>
          <cell r="B26" t="str">
            <v>oz</v>
          </cell>
          <cell r="C26">
            <v>128</v>
          </cell>
          <cell r="D26" t="str">
            <v>Gallon</v>
          </cell>
          <cell r="E26" t="str">
            <v>Post</v>
          </cell>
          <cell r="F26">
            <v>9</v>
          </cell>
        </row>
        <row r="27">
          <cell r="A27" t="str">
            <v>Lorox/Linex</v>
          </cell>
          <cell r="B27" t="str">
            <v>lb</v>
          </cell>
          <cell r="C27">
            <v>1</v>
          </cell>
          <cell r="D27" t="str">
            <v>Pound</v>
          </cell>
          <cell r="E27" t="str">
            <v>Soil</v>
          </cell>
          <cell r="F27" t="str">
            <v>7</v>
          </cell>
        </row>
        <row r="28">
          <cell r="A28" t="str">
            <v>Metribuzin</v>
          </cell>
          <cell r="B28" t="str">
            <v>oz</v>
          </cell>
          <cell r="C28">
            <v>16</v>
          </cell>
          <cell r="D28" t="str">
            <v>Pound</v>
          </cell>
          <cell r="E28" t="str">
            <v>Soil</v>
          </cell>
          <cell r="F28" t="str">
            <v>5</v>
          </cell>
        </row>
        <row r="29">
          <cell r="A29" t="str">
            <v>Moccasin MITZ</v>
          </cell>
          <cell r="B29" t="str">
            <v>pt</v>
          </cell>
          <cell r="C29">
            <v>8</v>
          </cell>
          <cell r="D29" t="str">
            <v>Gallon</v>
          </cell>
          <cell r="E29" t="str">
            <v>Soil Premix</v>
          </cell>
          <cell r="F29" t="str">
            <v>5/15</v>
          </cell>
        </row>
        <row r="30">
          <cell r="A30" t="str">
            <v>Optill</v>
          </cell>
          <cell r="B30" t="str">
            <v>oz</v>
          </cell>
          <cell r="C30">
            <v>16</v>
          </cell>
          <cell r="D30" t="str">
            <v>Pound</v>
          </cell>
          <cell r="E30" t="str">
            <v>Soil Premix</v>
          </cell>
          <cell r="F30" t="str">
            <v>2/14</v>
          </cell>
        </row>
        <row r="31">
          <cell r="A31" t="str">
            <v>Outlook</v>
          </cell>
          <cell r="B31" t="str">
            <v>oz</v>
          </cell>
          <cell r="C31">
            <v>128</v>
          </cell>
          <cell r="D31" t="str">
            <v>Gallon</v>
          </cell>
          <cell r="E31" t="str">
            <v>Soil</v>
          </cell>
          <cell r="F31" t="str">
            <v>15</v>
          </cell>
        </row>
        <row r="32">
          <cell r="A32" t="str">
            <v>Prefix</v>
          </cell>
          <cell r="B32" t="str">
            <v>pt</v>
          </cell>
          <cell r="C32">
            <v>8</v>
          </cell>
          <cell r="D32" t="str">
            <v>Gallon</v>
          </cell>
          <cell r="E32" t="str">
            <v>Soil Premix</v>
          </cell>
          <cell r="F32" t="str">
            <v>14/15</v>
          </cell>
        </row>
        <row r="33">
          <cell r="A33" t="str">
            <v>Prowl H20/Prowl</v>
          </cell>
          <cell r="B33" t="str">
            <v>pt</v>
          </cell>
          <cell r="C33">
            <v>8</v>
          </cell>
          <cell r="D33" t="str">
            <v>Gallon</v>
          </cell>
          <cell r="E33" t="str">
            <v>Soil</v>
          </cell>
          <cell r="F33" t="str">
            <v>2</v>
          </cell>
        </row>
        <row r="34">
          <cell r="A34" t="str">
            <v>Python/Accolade</v>
          </cell>
          <cell r="B34" t="str">
            <v>oz</v>
          </cell>
          <cell r="C34">
            <v>16</v>
          </cell>
          <cell r="D34" t="str">
            <v>Pound</v>
          </cell>
          <cell r="E34" t="str">
            <v>Soil</v>
          </cell>
          <cell r="F34" t="str">
            <v>2</v>
          </cell>
        </row>
        <row r="35">
          <cell r="A35" t="str">
            <v>Sonalan (PPI Only)</v>
          </cell>
          <cell r="B35" t="str">
            <v>pt</v>
          </cell>
          <cell r="C35">
            <v>8</v>
          </cell>
          <cell r="D35" t="str">
            <v>Gallon</v>
          </cell>
          <cell r="E35" t="str">
            <v>Soil</v>
          </cell>
          <cell r="F35" t="str">
            <v>3</v>
          </cell>
        </row>
        <row r="36">
          <cell r="A36" t="str">
            <v>Spartan</v>
          </cell>
          <cell r="B36" t="str">
            <v>oz</v>
          </cell>
          <cell r="C36">
            <v>128</v>
          </cell>
          <cell r="D36" t="str">
            <v>Gallon</v>
          </cell>
          <cell r="E36" t="str">
            <v>Soil</v>
          </cell>
          <cell r="F36" t="str">
            <v>14</v>
          </cell>
        </row>
        <row r="37">
          <cell r="A37" t="str">
            <v>Spartan Charge</v>
          </cell>
          <cell r="B37" t="str">
            <v>oz</v>
          </cell>
          <cell r="C37">
            <v>128</v>
          </cell>
          <cell r="D37" t="str">
            <v>Gallon</v>
          </cell>
          <cell r="E37" t="str">
            <v>Soil Premix</v>
          </cell>
          <cell r="F37" t="str">
            <v>14/14</v>
          </cell>
        </row>
        <row r="38">
          <cell r="A38" t="str">
            <v>Surveil</v>
          </cell>
          <cell r="B38" t="str">
            <v>oz</v>
          </cell>
          <cell r="C38">
            <v>16</v>
          </cell>
          <cell r="D38" t="str">
            <v>Pound</v>
          </cell>
          <cell r="E38" t="str">
            <v>Soil Premix</v>
          </cell>
          <cell r="F38" t="str">
            <v>2/14</v>
          </cell>
        </row>
        <row r="39">
          <cell r="A39" t="str">
            <v>Synchrony XP</v>
          </cell>
          <cell r="B39" t="str">
            <v>oz</v>
          </cell>
          <cell r="C39">
            <v>16</v>
          </cell>
          <cell r="D39" t="str">
            <v>Pound</v>
          </cell>
          <cell r="E39" t="str">
            <v>Soil Premix</v>
          </cell>
          <cell r="F39" t="str">
            <v>2/2</v>
          </cell>
        </row>
        <row r="40">
          <cell r="A40" t="str">
            <v>Trifluralin (PPI Only)</v>
          </cell>
          <cell r="B40" t="str">
            <v>pt</v>
          </cell>
          <cell r="C40">
            <v>8</v>
          </cell>
          <cell r="D40" t="str">
            <v>Gallon</v>
          </cell>
          <cell r="E40" t="str">
            <v>Soil</v>
          </cell>
          <cell r="F40" t="str">
            <v>3</v>
          </cell>
        </row>
        <row r="41">
          <cell r="A41" t="str">
            <v>Tripzin ZC</v>
          </cell>
          <cell r="B41" t="str">
            <v>oz</v>
          </cell>
          <cell r="C41">
            <v>128</v>
          </cell>
          <cell r="D41" t="str">
            <v>Gallon</v>
          </cell>
          <cell r="E41" t="str">
            <v>Soil Premix</v>
          </cell>
          <cell r="F41" t="str">
            <v>3/5</v>
          </cell>
        </row>
        <row r="42">
          <cell r="A42" t="str">
            <v>Trivence</v>
          </cell>
          <cell r="B42" t="str">
            <v>oz</v>
          </cell>
          <cell r="C42">
            <v>16</v>
          </cell>
          <cell r="D42" t="str">
            <v>Pound</v>
          </cell>
          <cell r="E42" t="str">
            <v>Soil Premix</v>
          </cell>
          <cell r="F42" t="str">
            <v>2/5/14</v>
          </cell>
        </row>
        <row r="43">
          <cell r="A43" t="str">
            <v>Valor XLT/Rowl FX</v>
          </cell>
          <cell r="B43" t="str">
            <v>oz</v>
          </cell>
          <cell r="C43">
            <v>16</v>
          </cell>
          <cell r="D43" t="str">
            <v>Pound</v>
          </cell>
          <cell r="E43" t="str">
            <v>Soil Premix</v>
          </cell>
          <cell r="F43" t="str">
            <v>2/14</v>
          </cell>
        </row>
        <row r="44">
          <cell r="A44" t="str">
            <v>Valor/Valor EZ/Rowel</v>
          </cell>
          <cell r="B44" t="str">
            <v>oz</v>
          </cell>
          <cell r="C44">
            <v>128</v>
          </cell>
          <cell r="D44" t="str">
            <v>Gallon</v>
          </cell>
          <cell r="E44" t="str">
            <v>Soil</v>
          </cell>
          <cell r="F44" t="str">
            <v>14</v>
          </cell>
        </row>
        <row r="45">
          <cell r="A45" t="str">
            <v>Verdict</v>
          </cell>
          <cell r="B45" t="str">
            <v>oz</v>
          </cell>
          <cell r="C45">
            <v>128</v>
          </cell>
          <cell r="D45" t="str">
            <v>Gallon</v>
          </cell>
          <cell r="E45" t="str">
            <v>Soil Premix</v>
          </cell>
          <cell r="F45" t="str">
            <v>14/15</v>
          </cell>
        </row>
        <row r="46">
          <cell r="A46" t="str">
            <v>Warrant</v>
          </cell>
          <cell r="B46" t="str">
            <v>pt</v>
          </cell>
          <cell r="C46">
            <v>8</v>
          </cell>
          <cell r="D46" t="str">
            <v>Gallon</v>
          </cell>
          <cell r="E46" t="str">
            <v>Soil</v>
          </cell>
          <cell r="F46" t="str">
            <v>9</v>
          </cell>
        </row>
        <row r="47">
          <cell r="A47" t="str">
            <v>Warrant Ultra</v>
          </cell>
          <cell r="B47" t="str">
            <v>oz</v>
          </cell>
          <cell r="C47">
            <v>128</v>
          </cell>
          <cell r="D47" t="str">
            <v>Gallon</v>
          </cell>
          <cell r="E47" t="str">
            <v>Soil Premix</v>
          </cell>
          <cell r="F47" t="str">
            <v>14/15</v>
          </cell>
        </row>
        <row r="48">
          <cell r="A48" t="str">
            <v>Xtendimax/Fexapan</v>
          </cell>
          <cell r="B48" t="str">
            <v>oz</v>
          </cell>
          <cell r="C48">
            <v>128</v>
          </cell>
          <cell r="D48" t="str">
            <v>Gallon</v>
          </cell>
          <cell r="E48" t="str">
            <v>Soil</v>
          </cell>
          <cell r="F48" t="str">
            <v>4</v>
          </cell>
        </row>
        <row r="49">
          <cell r="A49" t="str">
            <v>Zidua</v>
          </cell>
          <cell r="B49" t="str">
            <v>oz</v>
          </cell>
          <cell r="C49">
            <v>1</v>
          </cell>
          <cell r="D49" t="str">
            <v>Gallon</v>
          </cell>
          <cell r="E49" t="str">
            <v>Soil</v>
          </cell>
          <cell r="F49" t="str">
            <v>15</v>
          </cell>
        </row>
        <row r="50">
          <cell r="A50" t="str">
            <v>Zidua Pro</v>
          </cell>
          <cell r="B50" t="str">
            <v>oz</v>
          </cell>
          <cell r="C50">
            <v>128</v>
          </cell>
          <cell r="D50" t="str">
            <v>Gallon</v>
          </cell>
          <cell r="E50" t="str">
            <v>Soil Premix</v>
          </cell>
          <cell r="F50" t="str">
            <v>2/14/15</v>
          </cell>
        </row>
        <row r="51">
          <cell r="A51" t="str">
            <v>Enter</v>
          </cell>
          <cell r="B51" t="str">
            <v>Enter</v>
          </cell>
          <cell r="C51">
            <v>0</v>
          </cell>
          <cell r="D51" t="str">
            <v>Enter</v>
          </cell>
          <cell r="E51" t="str">
            <v>Enter</v>
          </cell>
          <cell r="F51">
            <v>0</v>
          </cell>
        </row>
        <row r="52">
          <cell r="A52" t="str">
            <v>Enter</v>
          </cell>
          <cell r="B52" t="str">
            <v>Enter</v>
          </cell>
          <cell r="C52">
            <v>0</v>
          </cell>
          <cell r="D52" t="str">
            <v>Enter</v>
          </cell>
          <cell r="E52" t="str">
            <v>Enter</v>
          </cell>
          <cell r="F52">
            <v>0</v>
          </cell>
        </row>
        <row r="53">
          <cell r="A53" t="str">
            <v>Enter</v>
          </cell>
          <cell r="B53" t="str">
            <v>Enter</v>
          </cell>
          <cell r="C53">
            <v>0</v>
          </cell>
          <cell r="D53" t="str">
            <v>Enter</v>
          </cell>
          <cell r="E53" t="str">
            <v>Enter</v>
          </cell>
          <cell r="F53">
            <v>0</v>
          </cell>
        </row>
        <row r="54">
          <cell r="A54" t="str">
            <v>Enter</v>
          </cell>
          <cell r="B54" t="str">
            <v>Enter</v>
          </cell>
          <cell r="C54">
            <v>0</v>
          </cell>
          <cell r="D54" t="str">
            <v>Enter</v>
          </cell>
          <cell r="E54" t="str">
            <v>Enter</v>
          </cell>
          <cell r="F54">
            <v>0</v>
          </cell>
        </row>
        <row r="57">
          <cell r="A57" t="str">
            <v>None</v>
          </cell>
          <cell r="C57">
            <v>1</v>
          </cell>
          <cell r="D57" t="str">
            <v>None</v>
          </cell>
          <cell r="E57" t="str">
            <v>Post</v>
          </cell>
        </row>
        <row r="58">
          <cell r="A58" t="str">
            <v>Anthem Maxx</v>
          </cell>
          <cell r="B58" t="str">
            <v>oz</v>
          </cell>
          <cell r="C58">
            <v>128</v>
          </cell>
          <cell r="D58" t="str">
            <v>Gallon</v>
          </cell>
          <cell r="E58" t="str">
            <v>Post</v>
          </cell>
          <cell r="F58" t="str">
            <v>14/15</v>
          </cell>
        </row>
        <row r="59">
          <cell r="A59" t="str">
            <v>Assure II/Targa</v>
          </cell>
          <cell r="B59" t="str">
            <v>oz</v>
          </cell>
          <cell r="C59">
            <v>128</v>
          </cell>
          <cell r="D59" t="str">
            <v>Gallon</v>
          </cell>
          <cell r="E59" t="str">
            <v>Post</v>
          </cell>
          <cell r="F59">
            <v>1</v>
          </cell>
        </row>
        <row r="60">
          <cell r="A60" t="str">
            <v>Basagran/Broadloom</v>
          </cell>
          <cell r="B60" t="str">
            <v>pt</v>
          </cell>
          <cell r="C60">
            <v>8</v>
          </cell>
          <cell r="D60" t="str">
            <v>Gallon</v>
          </cell>
          <cell r="E60" t="str">
            <v>Post</v>
          </cell>
          <cell r="F60">
            <v>6</v>
          </cell>
        </row>
        <row r="61">
          <cell r="A61" t="str">
            <v>Cadet</v>
          </cell>
          <cell r="B61" t="str">
            <v>oz</v>
          </cell>
          <cell r="C61">
            <v>16</v>
          </cell>
          <cell r="D61" t="str">
            <v>Pound</v>
          </cell>
          <cell r="E61" t="str">
            <v>Post</v>
          </cell>
          <cell r="F61">
            <v>14</v>
          </cell>
        </row>
        <row r="62">
          <cell r="A62" t="str">
            <v>Cheetah Max</v>
          </cell>
          <cell r="B62" t="str">
            <v>qt</v>
          </cell>
          <cell r="C62">
            <v>4</v>
          </cell>
          <cell r="D62" t="str">
            <v>Gallon</v>
          </cell>
          <cell r="E62" t="str">
            <v>Post</v>
          </cell>
          <cell r="F62" t="str">
            <v>10/14</v>
          </cell>
        </row>
        <row r="63">
          <cell r="A63" t="str">
            <v>Classic</v>
          </cell>
          <cell r="B63" t="str">
            <v>oz</v>
          </cell>
          <cell r="C63">
            <v>16</v>
          </cell>
          <cell r="D63" t="str">
            <v>Pound</v>
          </cell>
          <cell r="E63" t="str">
            <v>Post</v>
          </cell>
          <cell r="F63">
            <v>2</v>
          </cell>
        </row>
        <row r="64">
          <cell r="A64" t="str">
            <v>Cobra</v>
          </cell>
          <cell r="B64" t="str">
            <v>oz</v>
          </cell>
          <cell r="C64">
            <v>128</v>
          </cell>
          <cell r="D64" t="str">
            <v>Gallon</v>
          </cell>
          <cell r="E64" t="str">
            <v>Post</v>
          </cell>
          <cell r="F64">
            <v>14</v>
          </cell>
        </row>
        <row r="65">
          <cell r="A65" t="str">
            <v>Engenia</v>
          </cell>
          <cell r="B65" t="str">
            <v>oz</v>
          </cell>
          <cell r="C65">
            <v>128</v>
          </cell>
          <cell r="D65" t="str">
            <v>Gallon</v>
          </cell>
          <cell r="E65" t="str">
            <v>Post</v>
          </cell>
          <cell r="F65" t="str">
            <v>4</v>
          </cell>
        </row>
        <row r="66">
          <cell r="A66" t="str">
            <v>Enlist One</v>
          </cell>
          <cell r="B66" t="str">
            <v>pt</v>
          </cell>
          <cell r="C66">
            <v>8</v>
          </cell>
          <cell r="D66" t="str">
            <v>Gallon</v>
          </cell>
          <cell r="E66" t="str">
            <v>Post</v>
          </cell>
          <cell r="F66" t="str">
            <v>4</v>
          </cell>
        </row>
        <row r="67">
          <cell r="A67" t="str">
            <v>Enlist Duo</v>
          </cell>
          <cell r="B67" t="str">
            <v>pt</v>
          </cell>
          <cell r="C67">
            <v>8</v>
          </cell>
          <cell r="D67" t="str">
            <v>Gallon</v>
          </cell>
          <cell r="E67" t="str">
            <v>Post</v>
          </cell>
          <cell r="F67" t="str">
            <v>4/9</v>
          </cell>
        </row>
        <row r="68">
          <cell r="A68" t="str">
            <v>Firstrate</v>
          </cell>
          <cell r="B68" t="str">
            <v>oz</v>
          </cell>
          <cell r="C68">
            <v>16</v>
          </cell>
          <cell r="D68" t="str">
            <v>Pound</v>
          </cell>
          <cell r="E68" t="str">
            <v>Post</v>
          </cell>
          <cell r="F68">
            <v>2</v>
          </cell>
        </row>
        <row r="69">
          <cell r="A69" t="str">
            <v>Flexstar</v>
          </cell>
          <cell r="B69" t="str">
            <v>pt</v>
          </cell>
          <cell r="C69">
            <v>8</v>
          </cell>
          <cell r="D69" t="str">
            <v>Gallon</v>
          </cell>
          <cell r="E69" t="str">
            <v>Post</v>
          </cell>
          <cell r="F69">
            <v>14</v>
          </cell>
        </row>
        <row r="70">
          <cell r="A70" t="str">
            <v>Flexstar GT 3.5</v>
          </cell>
          <cell r="B70" t="str">
            <v>pt</v>
          </cell>
          <cell r="C70">
            <v>8</v>
          </cell>
          <cell r="D70" t="str">
            <v>Gallon</v>
          </cell>
          <cell r="E70" t="str">
            <v>Post</v>
          </cell>
          <cell r="F70" t="str">
            <v>9/14</v>
          </cell>
        </row>
        <row r="71">
          <cell r="A71" t="str">
            <v>Fusilade DX</v>
          </cell>
          <cell r="B71" t="str">
            <v>oz</v>
          </cell>
          <cell r="C71">
            <v>128</v>
          </cell>
          <cell r="D71" t="str">
            <v>Gallon</v>
          </cell>
          <cell r="E71" t="str">
            <v>Post</v>
          </cell>
          <cell r="F71">
            <v>1</v>
          </cell>
        </row>
        <row r="72">
          <cell r="A72" t="str">
            <v>Fusion</v>
          </cell>
          <cell r="B72" t="str">
            <v>pt</v>
          </cell>
          <cell r="C72">
            <v>8</v>
          </cell>
          <cell r="D72" t="str">
            <v>Gallon</v>
          </cell>
          <cell r="E72" t="str">
            <v>Post</v>
          </cell>
          <cell r="F72">
            <v>1</v>
          </cell>
        </row>
        <row r="73">
          <cell r="A73" t="str">
            <v>Glyphosate</v>
          </cell>
          <cell r="B73" t="str">
            <v>oz</v>
          </cell>
          <cell r="C73">
            <v>128</v>
          </cell>
          <cell r="D73" t="str">
            <v>Gallon</v>
          </cell>
          <cell r="E73" t="str">
            <v>Post</v>
          </cell>
          <cell r="F73">
            <v>9</v>
          </cell>
        </row>
        <row r="74">
          <cell r="A74" t="str">
            <v>Harmony SG</v>
          </cell>
          <cell r="B74" t="str">
            <v>oz</v>
          </cell>
          <cell r="C74">
            <v>16</v>
          </cell>
          <cell r="D74" t="str">
            <v>Pound</v>
          </cell>
          <cell r="E74" t="str">
            <v>Post</v>
          </cell>
          <cell r="F74">
            <v>2</v>
          </cell>
        </row>
        <row r="75">
          <cell r="A75" t="str">
            <v>Liberty/Cheetah/Interline/Scout</v>
          </cell>
          <cell r="B75" t="str">
            <v>oz</v>
          </cell>
          <cell r="C75">
            <v>128</v>
          </cell>
          <cell r="D75" t="str">
            <v>Gallon</v>
          </cell>
          <cell r="E75" t="str">
            <v>Post</v>
          </cell>
          <cell r="F75" t="str">
            <v>10</v>
          </cell>
        </row>
        <row r="76">
          <cell r="A76" t="str">
            <v>Marvel</v>
          </cell>
          <cell r="B76" t="str">
            <v>oz</v>
          </cell>
          <cell r="C76">
            <v>128</v>
          </cell>
          <cell r="D76" t="str">
            <v>Gallon</v>
          </cell>
          <cell r="E76" t="str">
            <v>Post</v>
          </cell>
          <cell r="F76" t="str">
            <v>14/14</v>
          </cell>
        </row>
        <row r="77">
          <cell r="A77" t="str">
            <v>Phoenix</v>
          </cell>
          <cell r="B77" t="str">
            <v>oz</v>
          </cell>
          <cell r="C77">
            <v>128</v>
          </cell>
          <cell r="D77" t="str">
            <v>Gallon</v>
          </cell>
          <cell r="E77" t="str">
            <v>Post</v>
          </cell>
          <cell r="F77">
            <v>14</v>
          </cell>
        </row>
        <row r="78">
          <cell r="A78" t="str">
            <v>Poast/Poast Plus</v>
          </cell>
          <cell r="B78" t="str">
            <v>oz</v>
          </cell>
          <cell r="C78">
            <v>128</v>
          </cell>
          <cell r="D78" t="str">
            <v>Gallon</v>
          </cell>
          <cell r="E78" t="str">
            <v>Post</v>
          </cell>
          <cell r="F78">
            <v>1</v>
          </cell>
        </row>
        <row r="79">
          <cell r="A79" t="str">
            <v>Prefix</v>
          </cell>
          <cell r="B79" t="str">
            <v>pt</v>
          </cell>
          <cell r="C79">
            <v>8</v>
          </cell>
          <cell r="D79" t="str">
            <v>Gallon</v>
          </cell>
          <cell r="E79" t="str">
            <v>Post</v>
          </cell>
          <cell r="F79" t="str">
            <v>14/15</v>
          </cell>
        </row>
        <row r="80">
          <cell r="A80" t="str">
            <v>Pursuit</v>
          </cell>
          <cell r="B80" t="str">
            <v>oz</v>
          </cell>
          <cell r="C80">
            <v>128</v>
          </cell>
          <cell r="D80" t="str">
            <v>Gallon</v>
          </cell>
          <cell r="E80" t="str">
            <v>Post</v>
          </cell>
          <cell r="F80">
            <v>2</v>
          </cell>
        </row>
        <row r="81">
          <cell r="A81" t="str">
            <v>Raptor</v>
          </cell>
          <cell r="B81" t="str">
            <v>oz</v>
          </cell>
          <cell r="C81">
            <v>128</v>
          </cell>
          <cell r="D81" t="str">
            <v>Gallon</v>
          </cell>
          <cell r="E81" t="str">
            <v>Post</v>
          </cell>
          <cell r="F81">
            <v>2</v>
          </cell>
        </row>
        <row r="82">
          <cell r="A82" t="str">
            <v>Reflex</v>
          </cell>
          <cell r="B82" t="str">
            <v>pt</v>
          </cell>
          <cell r="C82">
            <v>8</v>
          </cell>
          <cell r="D82" t="str">
            <v>Gallon</v>
          </cell>
          <cell r="E82" t="str">
            <v>Post</v>
          </cell>
          <cell r="F82">
            <v>14</v>
          </cell>
        </row>
        <row r="83">
          <cell r="A83" t="str">
            <v>Resource</v>
          </cell>
          <cell r="B83" t="str">
            <v>oz</v>
          </cell>
          <cell r="C83">
            <v>128</v>
          </cell>
          <cell r="D83" t="str">
            <v>Gallon</v>
          </cell>
          <cell r="E83" t="str">
            <v>Post</v>
          </cell>
          <cell r="F83">
            <v>14</v>
          </cell>
        </row>
        <row r="84">
          <cell r="A84" t="str">
            <v>Select Max/Arrow/Select</v>
          </cell>
          <cell r="B84" t="str">
            <v>oz</v>
          </cell>
          <cell r="C84">
            <v>128</v>
          </cell>
          <cell r="D84" t="str">
            <v>Gallon</v>
          </cell>
          <cell r="E84" t="str">
            <v>Post</v>
          </cell>
          <cell r="F84">
            <v>1</v>
          </cell>
        </row>
        <row r="85">
          <cell r="A85" t="str">
            <v>Sequence</v>
          </cell>
          <cell r="B85" t="str">
            <v>pt</v>
          </cell>
          <cell r="C85">
            <v>8</v>
          </cell>
          <cell r="D85" t="str">
            <v>Gallon</v>
          </cell>
          <cell r="E85" t="str">
            <v>Post</v>
          </cell>
          <cell r="F85" t="str">
            <v>9/15</v>
          </cell>
        </row>
        <row r="86">
          <cell r="A86" t="str">
            <v>Synchrony XP</v>
          </cell>
          <cell r="B86" t="str">
            <v>oz</v>
          </cell>
          <cell r="C86">
            <v>16</v>
          </cell>
          <cell r="D86" t="str">
            <v>Pound</v>
          </cell>
          <cell r="E86" t="str">
            <v>Post</v>
          </cell>
          <cell r="F86" t="str">
            <v>2/2</v>
          </cell>
        </row>
        <row r="87">
          <cell r="A87" t="str">
            <v>Tavium</v>
          </cell>
          <cell r="B87" t="str">
            <v>oz</v>
          </cell>
          <cell r="C87">
            <v>128</v>
          </cell>
          <cell r="D87" t="str">
            <v>Gallon</v>
          </cell>
          <cell r="E87" t="str">
            <v>Post</v>
          </cell>
          <cell r="F87" t="str">
            <v>4/15</v>
          </cell>
        </row>
        <row r="88">
          <cell r="A88" t="str">
            <v>Ultra Blazer</v>
          </cell>
          <cell r="B88" t="str">
            <v>pt</v>
          </cell>
          <cell r="C88">
            <v>8</v>
          </cell>
          <cell r="D88" t="str">
            <v>Gallon</v>
          </cell>
          <cell r="E88" t="str">
            <v>Post</v>
          </cell>
          <cell r="F88">
            <v>14</v>
          </cell>
        </row>
        <row r="89">
          <cell r="A89" t="str">
            <v>Warrant Ultra</v>
          </cell>
          <cell r="B89" t="str">
            <v>oz</v>
          </cell>
          <cell r="C89">
            <v>128</v>
          </cell>
          <cell r="D89" t="str">
            <v>Gallon</v>
          </cell>
          <cell r="E89" t="str">
            <v>Post</v>
          </cell>
          <cell r="F89" t="str">
            <v>14/15</v>
          </cell>
        </row>
        <row r="90">
          <cell r="A90" t="str">
            <v>Xtendimax/Fexapan</v>
          </cell>
          <cell r="B90" t="str">
            <v>oz</v>
          </cell>
          <cell r="C90">
            <v>128</v>
          </cell>
          <cell r="D90" t="str">
            <v>Gallon</v>
          </cell>
          <cell r="E90" t="str">
            <v>Post</v>
          </cell>
          <cell r="F90" t="str">
            <v>4</v>
          </cell>
        </row>
        <row r="91">
          <cell r="A91" t="str">
            <v>Enter</v>
          </cell>
          <cell r="B91" t="str">
            <v>Enter</v>
          </cell>
          <cell r="C91">
            <v>0</v>
          </cell>
          <cell r="D91" t="str">
            <v>Enter</v>
          </cell>
          <cell r="E91" t="str">
            <v>Enter</v>
          </cell>
          <cell r="F91">
            <v>0</v>
          </cell>
        </row>
        <row r="92">
          <cell r="A92" t="str">
            <v>Enter</v>
          </cell>
          <cell r="B92" t="str">
            <v>Enter</v>
          </cell>
          <cell r="C92">
            <v>0</v>
          </cell>
          <cell r="D92" t="str">
            <v>Enter</v>
          </cell>
          <cell r="E92" t="str">
            <v>Enter</v>
          </cell>
          <cell r="F92">
            <v>0</v>
          </cell>
        </row>
        <row r="93">
          <cell r="A93" t="str">
            <v>Enter</v>
          </cell>
          <cell r="B93" t="str">
            <v>Enter</v>
          </cell>
          <cell r="C93">
            <v>0</v>
          </cell>
          <cell r="D93" t="str">
            <v>Enter</v>
          </cell>
          <cell r="E93" t="str">
            <v>Enter</v>
          </cell>
          <cell r="F93">
            <v>0</v>
          </cell>
        </row>
        <row r="94">
          <cell r="A94" t="str">
            <v>Enter</v>
          </cell>
          <cell r="B94" t="str">
            <v>Enter</v>
          </cell>
          <cell r="C94">
            <v>0</v>
          </cell>
          <cell r="D94" t="str">
            <v>Enter</v>
          </cell>
          <cell r="E94" t="str">
            <v>Enter</v>
          </cell>
          <cell r="F94">
            <v>0</v>
          </cell>
        </row>
        <row r="98">
          <cell r="A98" t="str">
            <v>None</v>
          </cell>
          <cell r="C98">
            <v>1</v>
          </cell>
          <cell r="D98" t="str">
            <v>None</v>
          </cell>
        </row>
        <row r="99">
          <cell r="A99" t="str">
            <v>Absolute Maxx SC</v>
          </cell>
          <cell r="B99" t="str">
            <v>oz</v>
          </cell>
          <cell r="C99">
            <v>128</v>
          </cell>
          <cell r="D99" t="str">
            <v>Gallons</v>
          </cell>
        </row>
        <row r="100">
          <cell r="A100" t="str">
            <v>Aproach Prima SC</v>
          </cell>
          <cell r="B100" t="str">
            <v>oz</v>
          </cell>
          <cell r="C100">
            <v>128</v>
          </cell>
          <cell r="D100" t="str">
            <v>Gallons</v>
          </cell>
        </row>
        <row r="101">
          <cell r="A101" t="str">
            <v>Aproach SC</v>
          </cell>
          <cell r="B101" t="str">
            <v>oz</v>
          </cell>
          <cell r="C101">
            <v>128</v>
          </cell>
          <cell r="D101" t="str">
            <v>Gallons</v>
          </cell>
        </row>
        <row r="102">
          <cell r="A102" t="str">
            <v>Caramba 0.75 SL</v>
          </cell>
          <cell r="B102" t="str">
            <v>oz</v>
          </cell>
          <cell r="C102">
            <v>128</v>
          </cell>
          <cell r="D102" t="str">
            <v>Gallons</v>
          </cell>
        </row>
        <row r="103">
          <cell r="A103" t="str">
            <v>Delaro 325 SC</v>
          </cell>
          <cell r="B103" t="str">
            <v>oz</v>
          </cell>
          <cell r="C103">
            <v>128</v>
          </cell>
          <cell r="D103" t="str">
            <v>Gallons</v>
          </cell>
        </row>
        <row r="104">
          <cell r="A104" t="str">
            <v>Evito SC</v>
          </cell>
          <cell r="B104" t="str">
            <v>oz</v>
          </cell>
          <cell r="C104">
            <v>128</v>
          </cell>
          <cell r="D104" t="str">
            <v>Gallons</v>
          </cell>
        </row>
        <row r="105">
          <cell r="A105" t="str">
            <v>Folicur 3.6 F</v>
          </cell>
          <cell r="B105" t="str">
            <v>oz</v>
          </cell>
          <cell r="C105">
            <v>128</v>
          </cell>
          <cell r="D105" t="str">
            <v>Gallons</v>
          </cell>
        </row>
        <row r="106">
          <cell r="A106" t="str">
            <v>Headline SC</v>
          </cell>
          <cell r="B106" t="str">
            <v>oz</v>
          </cell>
          <cell r="C106">
            <v>128</v>
          </cell>
          <cell r="D106" t="str">
            <v>Gallons</v>
          </cell>
        </row>
        <row r="107">
          <cell r="A107" t="str">
            <v>Nexicor EC</v>
          </cell>
          <cell r="B107" t="str">
            <v>oz</v>
          </cell>
          <cell r="C107">
            <v>128</v>
          </cell>
          <cell r="D107" t="str">
            <v>Gallons</v>
          </cell>
        </row>
        <row r="108">
          <cell r="A108" t="str">
            <v>Preemptor SC</v>
          </cell>
          <cell r="B108" t="str">
            <v>oz</v>
          </cell>
          <cell r="C108">
            <v>128</v>
          </cell>
          <cell r="D108" t="str">
            <v>Gallons</v>
          </cell>
        </row>
        <row r="109">
          <cell r="A109" t="str">
            <v>Priaxor</v>
          </cell>
          <cell r="B109" t="str">
            <v>oz</v>
          </cell>
          <cell r="C109">
            <v>128</v>
          </cell>
          <cell r="D109" t="str">
            <v>Gallons</v>
          </cell>
        </row>
        <row r="110">
          <cell r="A110" t="str">
            <v>Proline 480 SC</v>
          </cell>
          <cell r="B110" t="str">
            <v>oz</v>
          </cell>
          <cell r="C110">
            <v>128</v>
          </cell>
          <cell r="D110" t="str">
            <v>Gallons</v>
          </cell>
        </row>
        <row r="111">
          <cell r="A111" t="str">
            <v>Prosaro 421 SC</v>
          </cell>
          <cell r="B111" t="str">
            <v>oz</v>
          </cell>
          <cell r="C111">
            <v>128</v>
          </cell>
          <cell r="D111" t="str">
            <v>Gallons</v>
          </cell>
        </row>
        <row r="112">
          <cell r="A112" t="str">
            <v>Quilt Xcel 2.2 SE</v>
          </cell>
          <cell r="B112" t="str">
            <v>oz</v>
          </cell>
          <cell r="C112">
            <v>128</v>
          </cell>
          <cell r="D112" t="str">
            <v>Gallons</v>
          </cell>
        </row>
        <row r="113">
          <cell r="A113" t="str">
            <v>Stratego YLD</v>
          </cell>
          <cell r="B113" t="str">
            <v>oz</v>
          </cell>
          <cell r="C113">
            <v>128</v>
          </cell>
          <cell r="D113" t="str">
            <v>Gallons</v>
          </cell>
        </row>
        <row r="114">
          <cell r="A114" t="str">
            <v>Tilt 3.6 EC</v>
          </cell>
          <cell r="B114" t="str">
            <v>oz</v>
          </cell>
          <cell r="C114">
            <v>128</v>
          </cell>
          <cell r="D114" t="str">
            <v>Gallons</v>
          </cell>
        </row>
        <row r="115">
          <cell r="A115" t="str">
            <v>Trivapro SE</v>
          </cell>
          <cell r="B115" t="str">
            <v>oz</v>
          </cell>
          <cell r="C115">
            <v>128</v>
          </cell>
          <cell r="D115" t="str">
            <v>Gallons</v>
          </cell>
        </row>
        <row r="116">
          <cell r="A116" t="str">
            <v>Enter</v>
          </cell>
          <cell r="B116" t="str">
            <v>Enter</v>
          </cell>
          <cell r="C116">
            <v>0</v>
          </cell>
          <cell r="D116" t="str">
            <v>Enter</v>
          </cell>
        </row>
        <row r="117">
          <cell r="A117" t="str">
            <v>Enter</v>
          </cell>
          <cell r="B117" t="str">
            <v>Enter</v>
          </cell>
          <cell r="C117">
            <v>0</v>
          </cell>
          <cell r="D117" t="str">
            <v>Enter</v>
          </cell>
        </row>
        <row r="118">
          <cell r="A118" t="str">
            <v>Enter</v>
          </cell>
          <cell r="B118" t="str">
            <v>Enter</v>
          </cell>
          <cell r="C118">
            <v>0</v>
          </cell>
          <cell r="D118" t="str">
            <v>Enter</v>
          </cell>
        </row>
        <row r="119">
          <cell r="A119" t="str">
            <v>Enter</v>
          </cell>
          <cell r="B119" t="str">
            <v>Enter</v>
          </cell>
          <cell r="C119">
            <v>0</v>
          </cell>
          <cell r="D119" t="str">
            <v>Enter</v>
          </cell>
        </row>
        <row r="130">
          <cell r="A130" t="str">
            <v>None</v>
          </cell>
          <cell r="C130">
            <v>1</v>
          </cell>
          <cell r="D130" t="str">
            <v>None</v>
          </cell>
        </row>
        <row r="131">
          <cell r="A131" t="str">
            <v>Ambush 25W</v>
          </cell>
          <cell r="B131" t="str">
            <v>oz</v>
          </cell>
          <cell r="C131">
            <v>1</v>
          </cell>
          <cell r="D131" t="str">
            <v>Gallon</v>
          </cell>
        </row>
        <row r="132">
          <cell r="A132" t="str">
            <v>Arctic 3.2 EC</v>
          </cell>
          <cell r="B132" t="str">
            <v>oz</v>
          </cell>
          <cell r="C132">
            <v>1</v>
          </cell>
          <cell r="D132" t="str">
            <v>Gallon</v>
          </cell>
        </row>
        <row r="133">
          <cell r="A133" t="str">
            <v>Asana XL</v>
          </cell>
          <cell r="B133" t="str">
            <v>oz</v>
          </cell>
          <cell r="C133">
            <v>1</v>
          </cell>
          <cell r="D133" t="str">
            <v>Gallon</v>
          </cell>
        </row>
        <row r="134">
          <cell r="A134" t="str">
            <v>Baythroid 2</v>
          </cell>
          <cell r="B134" t="str">
            <v>oz</v>
          </cell>
          <cell r="C134">
            <v>1</v>
          </cell>
          <cell r="D134" t="str">
            <v>Gallon</v>
          </cell>
        </row>
        <row r="135">
          <cell r="A135" t="str">
            <v>Baythroid XL</v>
          </cell>
          <cell r="B135" t="str">
            <v>oz</v>
          </cell>
          <cell r="C135">
            <v>1</v>
          </cell>
          <cell r="D135" t="str">
            <v>Gallon</v>
          </cell>
        </row>
        <row r="136">
          <cell r="A136" t="str">
            <v>Bifenture EC</v>
          </cell>
          <cell r="B136" t="str">
            <v>oz</v>
          </cell>
          <cell r="C136">
            <v>1</v>
          </cell>
          <cell r="D136" t="str">
            <v>Gallon</v>
          </cell>
        </row>
        <row r="137">
          <cell r="A137" t="str">
            <v>Brigade 2EC</v>
          </cell>
          <cell r="B137" t="str">
            <v>oz</v>
          </cell>
          <cell r="C137">
            <v>1</v>
          </cell>
          <cell r="D137" t="str">
            <v>Gallon</v>
          </cell>
        </row>
        <row r="138">
          <cell r="A138" t="str">
            <v>Capture 2EC</v>
          </cell>
          <cell r="B138" t="str">
            <v>oz</v>
          </cell>
          <cell r="C138">
            <v>1</v>
          </cell>
          <cell r="D138" t="str">
            <v>Gallon</v>
          </cell>
        </row>
        <row r="139">
          <cell r="A139" t="str">
            <v>Carbaryl 4L</v>
          </cell>
          <cell r="B139" t="str">
            <v>pt</v>
          </cell>
          <cell r="C139">
            <v>8</v>
          </cell>
          <cell r="D139" t="str">
            <v>Gallon</v>
          </cell>
        </row>
        <row r="140">
          <cell r="A140" t="str">
            <v>Chlorpyrifos 4E</v>
          </cell>
          <cell r="B140" t="str">
            <v>pt</v>
          </cell>
          <cell r="C140">
            <v>8</v>
          </cell>
          <cell r="D140" t="str">
            <v>Gallon</v>
          </cell>
        </row>
        <row r="141">
          <cell r="A141" t="str">
            <v>Cobalt</v>
          </cell>
          <cell r="B141" t="str">
            <v>oz</v>
          </cell>
          <cell r="C141">
            <v>1</v>
          </cell>
          <cell r="D141" t="str">
            <v>Gallon</v>
          </cell>
        </row>
        <row r="142">
          <cell r="A142" t="str">
            <v>Dimethoate 267</v>
          </cell>
          <cell r="B142" t="str">
            <v>pt</v>
          </cell>
          <cell r="C142">
            <v>8</v>
          </cell>
          <cell r="D142" t="str">
            <v>Gallon</v>
          </cell>
        </row>
        <row r="143">
          <cell r="A143" t="str">
            <v>Dimethoate 4EC and DiGon 400</v>
          </cell>
          <cell r="B143" t="str">
            <v>pt</v>
          </cell>
          <cell r="C143">
            <v>8</v>
          </cell>
          <cell r="D143" t="str">
            <v>Gallon</v>
          </cell>
        </row>
        <row r="144">
          <cell r="A144" t="str">
            <v>Dimilin 25W &amp; 2L</v>
          </cell>
          <cell r="B144" t="str">
            <v>oz</v>
          </cell>
          <cell r="C144">
            <v>1</v>
          </cell>
          <cell r="D144" t="str">
            <v>Gallon</v>
          </cell>
        </row>
        <row r="145">
          <cell r="A145" t="str">
            <v>Entrust</v>
          </cell>
          <cell r="B145" t="str">
            <v>oz</v>
          </cell>
          <cell r="C145">
            <v>1</v>
          </cell>
          <cell r="D145" t="str">
            <v>Gallon</v>
          </cell>
        </row>
        <row r="146">
          <cell r="A146" t="str">
            <v>Intrepid 2F</v>
          </cell>
          <cell r="B146" t="str">
            <v>oz</v>
          </cell>
          <cell r="C146">
            <v>1</v>
          </cell>
          <cell r="D146" t="str">
            <v>Gallon</v>
          </cell>
        </row>
        <row r="147">
          <cell r="A147" t="str">
            <v>Lambda-Cy EC</v>
          </cell>
          <cell r="B147" t="str">
            <v>oz</v>
          </cell>
          <cell r="C147">
            <v>1</v>
          </cell>
          <cell r="D147" t="str">
            <v>Gallon</v>
          </cell>
        </row>
        <row r="148">
          <cell r="A148" t="str">
            <v>Lannate LV(oz)</v>
          </cell>
          <cell r="B148" t="str">
            <v>oz</v>
          </cell>
          <cell r="C148">
            <v>1</v>
          </cell>
          <cell r="D148" t="str">
            <v>Gallon</v>
          </cell>
        </row>
        <row r="149">
          <cell r="A149" t="str">
            <v>Lannate LV (lb)</v>
          </cell>
          <cell r="B149" t="str">
            <v>lb</v>
          </cell>
          <cell r="C149">
            <v>1</v>
          </cell>
          <cell r="D149" t="str">
            <v>Pound</v>
          </cell>
        </row>
        <row r="150">
          <cell r="A150" t="str">
            <v>Larvin 3.2</v>
          </cell>
          <cell r="B150" t="str">
            <v>oz</v>
          </cell>
          <cell r="C150">
            <v>1</v>
          </cell>
          <cell r="D150" t="str">
            <v>Gallon</v>
          </cell>
        </row>
        <row r="151">
          <cell r="A151" t="str">
            <v>Leverage 2.7</v>
          </cell>
          <cell r="B151" t="str">
            <v>oz</v>
          </cell>
          <cell r="C151">
            <v>1</v>
          </cell>
          <cell r="D151" t="str">
            <v>Gallon</v>
          </cell>
        </row>
        <row r="152">
          <cell r="A152" t="str">
            <v>Leverage 360</v>
          </cell>
          <cell r="B152" t="str">
            <v>oz</v>
          </cell>
          <cell r="C152">
            <v>1</v>
          </cell>
          <cell r="D152" t="str">
            <v>Gallon</v>
          </cell>
        </row>
        <row r="153">
          <cell r="A153" t="str">
            <v>Lorsban 4E &amp; Advanced</v>
          </cell>
          <cell r="B153" t="str">
            <v>pt</v>
          </cell>
          <cell r="C153">
            <v>8</v>
          </cell>
          <cell r="D153" t="str">
            <v>Gallon</v>
          </cell>
        </row>
        <row r="154">
          <cell r="A154" t="str">
            <v>Mustang Maxx EC &amp; EW</v>
          </cell>
          <cell r="B154" t="str">
            <v>oz</v>
          </cell>
          <cell r="C154">
            <v>1</v>
          </cell>
          <cell r="D154" t="str">
            <v>Gallon</v>
          </cell>
        </row>
        <row r="155">
          <cell r="A155" t="str">
            <v>Nufos 4E</v>
          </cell>
          <cell r="B155" t="str">
            <v>pt</v>
          </cell>
          <cell r="C155">
            <v>8</v>
          </cell>
          <cell r="D155" t="str">
            <v>Gallon</v>
          </cell>
        </row>
        <row r="156">
          <cell r="A156" t="str">
            <v>Orthene 75S</v>
          </cell>
          <cell r="B156" t="str">
            <v>lb</v>
          </cell>
          <cell r="C156">
            <v>1</v>
          </cell>
          <cell r="D156" t="str">
            <v>Pound</v>
          </cell>
        </row>
        <row r="157">
          <cell r="A157" t="str">
            <v>Orthene 90S</v>
          </cell>
          <cell r="B157" t="str">
            <v>lb</v>
          </cell>
          <cell r="C157">
            <v>1</v>
          </cell>
          <cell r="D157" t="str">
            <v>Pound</v>
          </cell>
        </row>
        <row r="158">
          <cell r="A158" t="str">
            <v>Orthene 97</v>
          </cell>
          <cell r="B158" t="str">
            <v>lb</v>
          </cell>
          <cell r="C158">
            <v>1</v>
          </cell>
          <cell r="D158" t="str">
            <v>Pound</v>
          </cell>
        </row>
        <row r="159">
          <cell r="A159" t="str">
            <v>Penncap-M</v>
          </cell>
          <cell r="B159" t="str">
            <v>pt</v>
          </cell>
          <cell r="C159">
            <v>8</v>
          </cell>
          <cell r="D159" t="str">
            <v>Gallon</v>
          </cell>
        </row>
        <row r="160">
          <cell r="A160" t="str">
            <v>Permethrin/ Perm-Up 3.2EC</v>
          </cell>
          <cell r="B160" t="str">
            <v>oz</v>
          </cell>
          <cell r="C160">
            <v>1</v>
          </cell>
          <cell r="D160" t="str">
            <v>Gallon</v>
          </cell>
        </row>
        <row r="161">
          <cell r="A161" t="str">
            <v>Pounce 25WP &amp; 3.2 EC</v>
          </cell>
          <cell r="B161" t="str">
            <v>oz</v>
          </cell>
          <cell r="C161">
            <v>1</v>
          </cell>
          <cell r="D161" t="str">
            <v>Gallon</v>
          </cell>
        </row>
        <row r="162">
          <cell r="A162" t="str">
            <v>Proaxis</v>
          </cell>
          <cell r="B162" t="str">
            <v>oz</v>
          </cell>
          <cell r="C162">
            <v>1</v>
          </cell>
          <cell r="D162" t="str">
            <v>Gallon</v>
          </cell>
        </row>
        <row r="163">
          <cell r="A163" t="str">
            <v>Radiant SC</v>
          </cell>
          <cell r="B163" t="str">
            <v>oz</v>
          </cell>
          <cell r="C163">
            <v>1</v>
          </cell>
          <cell r="D163" t="str">
            <v>Gallon</v>
          </cell>
        </row>
        <row r="164">
          <cell r="A164" t="str">
            <v>Sevin 4 F and XLR Plus</v>
          </cell>
          <cell r="B164" t="str">
            <v>qt</v>
          </cell>
          <cell r="C164">
            <v>4</v>
          </cell>
          <cell r="D164" t="str">
            <v>Gallon</v>
          </cell>
        </row>
        <row r="165">
          <cell r="A165" t="str">
            <v>Sevin 80S and 80WSP</v>
          </cell>
          <cell r="B165" t="str">
            <v>lb</v>
          </cell>
          <cell r="C165">
            <v>1</v>
          </cell>
          <cell r="D165" t="str">
            <v>Pound</v>
          </cell>
        </row>
        <row r="166">
          <cell r="A166" t="str">
            <v>Silencer</v>
          </cell>
          <cell r="B166" t="str">
            <v>oz</v>
          </cell>
          <cell r="C166">
            <v>1</v>
          </cell>
          <cell r="D166" t="str">
            <v>Gallon</v>
          </cell>
        </row>
        <row r="167">
          <cell r="A167" t="str">
            <v>Tracer</v>
          </cell>
          <cell r="B167" t="str">
            <v>oz</v>
          </cell>
          <cell r="C167">
            <v>1</v>
          </cell>
          <cell r="D167" t="str">
            <v>Gallon</v>
          </cell>
        </row>
        <row r="168">
          <cell r="A168" t="str">
            <v>Warrior</v>
          </cell>
          <cell r="B168" t="str">
            <v>oz</v>
          </cell>
          <cell r="C168">
            <v>1</v>
          </cell>
          <cell r="D168" t="str">
            <v>Gallon</v>
          </cell>
        </row>
        <row r="169">
          <cell r="A169" t="str">
            <v>Enter</v>
          </cell>
          <cell r="B169" t="str">
            <v>Enter</v>
          </cell>
          <cell r="C169">
            <v>0</v>
          </cell>
          <cell r="D169" t="str">
            <v>Enter</v>
          </cell>
        </row>
        <row r="170">
          <cell r="A170" t="str">
            <v>Enter</v>
          </cell>
          <cell r="B170" t="str">
            <v>Enter</v>
          </cell>
          <cell r="C170">
            <v>0</v>
          </cell>
          <cell r="D170" t="str">
            <v>Enter</v>
          </cell>
        </row>
        <row r="171">
          <cell r="A171" t="str">
            <v>Enter</v>
          </cell>
          <cell r="B171" t="str">
            <v>Enter</v>
          </cell>
          <cell r="C171">
            <v>0</v>
          </cell>
          <cell r="D171" t="str">
            <v>Enter</v>
          </cell>
        </row>
        <row r="172">
          <cell r="A172" t="str">
            <v>Enter</v>
          </cell>
          <cell r="B172" t="str">
            <v>Enter</v>
          </cell>
          <cell r="C172">
            <v>0</v>
          </cell>
          <cell r="D172" t="str">
            <v>Enter</v>
          </cell>
        </row>
      </sheetData>
      <sheetData sheetId="18">
        <row r="4">
          <cell r="A4" t="str">
            <v>None</v>
          </cell>
          <cell r="C4">
            <v>1</v>
          </cell>
          <cell r="D4" t="str">
            <v>None</v>
          </cell>
          <cell r="E4" t="str">
            <v>None</v>
          </cell>
        </row>
        <row r="5">
          <cell r="A5" t="str">
            <v>2,4-D Amine</v>
          </cell>
          <cell r="B5" t="str">
            <v>pt</v>
          </cell>
          <cell r="C5">
            <v>8</v>
          </cell>
          <cell r="D5" t="str">
            <v>Gallon</v>
          </cell>
          <cell r="F5">
            <v>4</v>
          </cell>
        </row>
        <row r="6">
          <cell r="A6" t="str">
            <v>2,4-D Ester</v>
          </cell>
          <cell r="B6" t="str">
            <v>pt</v>
          </cell>
          <cell r="C6">
            <v>8</v>
          </cell>
          <cell r="D6" t="str">
            <v>Gallon</v>
          </cell>
          <cell r="F6" t="str">
            <v>4</v>
          </cell>
        </row>
        <row r="7">
          <cell r="A7" t="str">
            <v>Affinity Broadspec</v>
          </cell>
          <cell r="B7" t="str">
            <v>oz</v>
          </cell>
          <cell r="C7">
            <v>16</v>
          </cell>
          <cell r="D7" t="str">
            <v>Pound</v>
          </cell>
          <cell r="F7" t="str">
            <v>2/2</v>
          </cell>
        </row>
        <row r="8">
          <cell r="A8" t="str">
            <v>Axial XL</v>
          </cell>
          <cell r="B8" t="str">
            <v>oz</v>
          </cell>
          <cell r="C8">
            <v>128</v>
          </cell>
          <cell r="D8" t="str">
            <v>Gallon</v>
          </cell>
          <cell r="F8" t="str">
            <v>1</v>
          </cell>
        </row>
        <row r="9">
          <cell r="A9" t="str">
            <v>Banvel/Clarity</v>
          </cell>
          <cell r="B9" t="str">
            <v>pt</v>
          </cell>
          <cell r="C9">
            <v>8</v>
          </cell>
          <cell r="D9" t="str">
            <v>Gallon</v>
          </cell>
          <cell r="F9" t="str">
            <v>4</v>
          </cell>
        </row>
        <row r="10">
          <cell r="A10" t="str">
            <v>Buctril/Moxy</v>
          </cell>
          <cell r="B10" t="str">
            <v>pt</v>
          </cell>
          <cell r="C10">
            <v>8</v>
          </cell>
          <cell r="D10" t="str">
            <v>Gallon</v>
          </cell>
          <cell r="F10">
            <v>6</v>
          </cell>
        </row>
        <row r="11">
          <cell r="A11" t="str">
            <v>Curtail</v>
          </cell>
          <cell r="B11" t="str">
            <v>pt</v>
          </cell>
          <cell r="C11">
            <v>8</v>
          </cell>
          <cell r="D11" t="str">
            <v>Gallon</v>
          </cell>
          <cell r="F11" t="str">
            <v>4/4</v>
          </cell>
        </row>
        <row r="12">
          <cell r="A12" t="str">
            <v>Express</v>
          </cell>
          <cell r="B12" t="str">
            <v>oz</v>
          </cell>
          <cell r="C12">
            <v>16</v>
          </cell>
          <cell r="D12" t="str">
            <v>Pound</v>
          </cell>
          <cell r="F12" t="str">
            <v>2</v>
          </cell>
        </row>
        <row r="13">
          <cell r="A13" t="str">
            <v>Harmony</v>
          </cell>
          <cell r="B13" t="str">
            <v>oz</v>
          </cell>
          <cell r="C13">
            <v>16</v>
          </cell>
          <cell r="D13" t="str">
            <v>Pound</v>
          </cell>
          <cell r="F13" t="str">
            <v>2</v>
          </cell>
        </row>
        <row r="14">
          <cell r="A14" t="str">
            <v>Harmony Extra</v>
          </cell>
          <cell r="B14" t="str">
            <v>oz</v>
          </cell>
          <cell r="C14">
            <v>16</v>
          </cell>
          <cell r="D14" t="str">
            <v>Pound</v>
          </cell>
          <cell r="F14" t="str">
            <v>2/2</v>
          </cell>
        </row>
        <row r="15">
          <cell r="A15" t="str">
            <v>Huskie</v>
          </cell>
          <cell r="B15" t="str">
            <v>oz</v>
          </cell>
          <cell r="C15">
            <v>128</v>
          </cell>
          <cell r="D15" t="str">
            <v>Gallon</v>
          </cell>
          <cell r="F15" t="str">
            <v>6/27</v>
          </cell>
        </row>
        <row r="16">
          <cell r="A16" t="str">
            <v>MCPA</v>
          </cell>
          <cell r="B16" t="str">
            <v>pt</v>
          </cell>
          <cell r="C16">
            <v>8</v>
          </cell>
          <cell r="D16" t="str">
            <v>Gallon</v>
          </cell>
          <cell r="F16" t="str">
            <v>4</v>
          </cell>
        </row>
        <row r="17">
          <cell r="A17" t="str">
            <v>Nimble</v>
          </cell>
          <cell r="B17" t="str">
            <v>oz</v>
          </cell>
          <cell r="C17">
            <v>16</v>
          </cell>
          <cell r="D17" t="str">
            <v>Pound</v>
          </cell>
          <cell r="F17" t="str">
            <v>2/2</v>
          </cell>
        </row>
        <row r="18">
          <cell r="A18" t="str">
            <v>Osprey</v>
          </cell>
          <cell r="B18" t="str">
            <v>oz</v>
          </cell>
          <cell r="C18">
            <v>16</v>
          </cell>
          <cell r="D18" t="str">
            <v>Pound</v>
          </cell>
          <cell r="F18" t="str">
            <v>2</v>
          </cell>
        </row>
        <row r="19">
          <cell r="A19" t="str">
            <v>Peak</v>
          </cell>
          <cell r="B19" t="str">
            <v>oz</v>
          </cell>
          <cell r="C19">
            <v>16</v>
          </cell>
          <cell r="D19" t="str">
            <v>Pound</v>
          </cell>
          <cell r="F19" t="str">
            <v>2</v>
          </cell>
        </row>
        <row r="20">
          <cell r="A20" t="str">
            <v>Powerflex HL</v>
          </cell>
          <cell r="B20" t="str">
            <v>oz</v>
          </cell>
          <cell r="C20">
            <v>16</v>
          </cell>
          <cell r="D20" t="str">
            <v>Pound</v>
          </cell>
          <cell r="F20" t="str">
            <v>2</v>
          </cell>
        </row>
        <row r="21">
          <cell r="A21" t="str">
            <v>Prowl H20</v>
          </cell>
          <cell r="B21" t="str">
            <v>pt</v>
          </cell>
          <cell r="C21">
            <v>8</v>
          </cell>
          <cell r="D21" t="str">
            <v>Gallon</v>
          </cell>
          <cell r="F21" t="str">
            <v>3</v>
          </cell>
        </row>
        <row r="22">
          <cell r="A22" t="str">
            <v>Puma</v>
          </cell>
          <cell r="B22" t="str">
            <v>pt</v>
          </cell>
          <cell r="C22">
            <v>8</v>
          </cell>
          <cell r="D22" t="str">
            <v>Gallon</v>
          </cell>
          <cell r="F22" t="str">
            <v>1</v>
          </cell>
        </row>
        <row r="23">
          <cell r="A23" t="str">
            <v>Quelex</v>
          </cell>
          <cell r="B23" t="str">
            <v>oz</v>
          </cell>
          <cell r="C23">
            <v>16</v>
          </cell>
          <cell r="D23" t="str">
            <v>Pound</v>
          </cell>
          <cell r="F23" t="str">
            <v>2/4</v>
          </cell>
        </row>
        <row r="24">
          <cell r="A24" t="str">
            <v>Starane Ultra</v>
          </cell>
          <cell r="B24" t="str">
            <v>pt</v>
          </cell>
          <cell r="C24">
            <v>8</v>
          </cell>
          <cell r="D24" t="str">
            <v>Gallon</v>
          </cell>
          <cell r="F24" t="str">
            <v>4</v>
          </cell>
        </row>
        <row r="25">
          <cell r="A25" t="str">
            <v>Stinger</v>
          </cell>
          <cell r="B25" t="str">
            <v>pt</v>
          </cell>
          <cell r="C25">
            <v>8</v>
          </cell>
          <cell r="D25" t="str">
            <v>Gallon</v>
          </cell>
          <cell r="F25" t="str">
            <v>4</v>
          </cell>
        </row>
        <row r="26">
          <cell r="A26" t="str">
            <v>Talinor</v>
          </cell>
          <cell r="B26" t="str">
            <v>oz</v>
          </cell>
          <cell r="C26">
            <v>128</v>
          </cell>
          <cell r="D26" t="str">
            <v>Gallon</v>
          </cell>
          <cell r="F26" t="str">
            <v>6/27</v>
          </cell>
        </row>
        <row r="27">
          <cell r="A27" t="str">
            <v>Widematch</v>
          </cell>
          <cell r="B27" t="str">
            <v>pt</v>
          </cell>
          <cell r="C27">
            <v>8</v>
          </cell>
          <cell r="D27" t="str">
            <v>Gallon</v>
          </cell>
          <cell r="F27" t="str">
            <v>4/4</v>
          </cell>
        </row>
        <row r="28">
          <cell r="A28" t="str">
            <v>Enter</v>
          </cell>
          <cell r="B28" t="str">
            <v>Enter</v>
          </cell>
          <cell r="C28">
            <v>0</v>
          </cell>
          <cell r="D28" t="str">
            <v>Enter</v>
          </cell>
          <cell r="E28" t="str">
            <v>Enter</v>
          </cell>
          <cell r="F28">
            <v>0</v>
          </cell>
        </row>
        <row r="29">
          <cell r="A29" t="str">
            <v>Enter</v>
          </cell>
          <cell r="B29" t="str">
            <v>Enter</v>
          </cell>
          <cell r="C29">
            <v>0</v>
          </cell>
          <cell r="D29" t="str">
            <v>Enter</v>
          </cell>
          <cell r="E29" t="str">
            <v>Enter</v>
          </cell>
          <cell r="F29">
            <v>0</v>
          </cell>
        </row>
        <row r="30">
          <cell r="A30" t="str">
            <v>Enter</v>
          </cell>
          <cell r="B30" t="str">
            <v>Enter</v>
          </cell>
          <cell r="C30">
            <v>0</v>
          </cell>
          <cell r="D30" t="str">
            <v>Enter</v>
          </cell>
          <cell r="E30" t="str">
            <v>Enter</v>
          </cell>
          <cell r="F30">
            <v>0</v>
          </cell>
        </row>
        <row r="31">
          <cell r="A31" t="str">
            <v>Enter</v>
          </cell>
          <cell r="B31" t="str">
            <v>Enter</v>
          </cell>
          <cell r="C31">
            <v>0</v>
          </cell>
          <cell r="D31" t="str">
            <v>Enter</v>
          </cell>
          <cell r="E31" t="str">
            <v>Enter</v>
          </cell>
          <cell r="F31">
            <v>0</v>
          </cell>
        </row>
        <row r="36">
          <cell r="A36" t="str">
            <v>None</v>
          </cell>
          <cell r="C36">
            <v>1</v>
          </cell>
          <cell r="D36" t="str">
            <v>None</v>
          </cell>
        </row>
        <row r="37">
          <cell r="A37" t="str">
            <v>Absolute Maxx SC</v>
          </cell>
          <cell r="B37" t="str">
            <v>oz</v>
          </cell>
          <cell r="C37">
            <v>128</v>
          </cell>
          <cell r="D37" t="str">
            <v>Gallons</v>
          </cell>
        </row>
        <row r="38">
          <cell r="A38" t="str">
            <v>Aproach Prima SC</v>
          </cell>
          <cell r="B38" t="str">
            <v>oz</v>
          </cell>
          <cell r="C38">
            <v>128</v>
          </cell>
          <cell r="D38" t="str">
            <v>Gallons</v>
          </cell>
        </row>
        <row r="39">
          <cell r="A39" t="str">
            <v>Aproach SC</v>
          </cell>
          <cell r="B39" t="str">
            <v>oz</v>
          </cell>
          <cell r="C39">
            <v>128</v>
          </cell>
          <cell r="D39" t="str">
            <v>Gallons</v>
          </cell>
        </row>
        <row r="40">
          <cell r="A40" t="str">
            <v>Caramba 0.75 SL</v>
          </cell>
          <cell r="B40" t="str">
            <v>oz</v>
          </cell>
          <cell r="C40">
            <v>128</v>
          </cell>
          <cell r="D40" t="str">
            <v>Gallons</v>
          </cell>
        </row>
        <row r="41">
          <cell r="A41" t="str">
            <v>Delaro 325 SC</v>
          </cell>
          <cell r="B41" t="str">
            <v>oz</v>
          </cell>
          <cell r="C41">
            <v>128</v>
          </cell>
          <cell r="D41" t="str">
            <v>Gallons</v>
          </cell>
        </row>
        <row r="42">
          <cell r="A42" t="str">
            <v>Evito SC</v>
          </cell>
          <cell r="B42" t="str">
            <v>oz</v>
          </cell>
          <cell r="C42">
            <v>128</v>
          </cell>
          <cell r="D42" t="str">
            <v>Gallons</v>
          </cell>
        </row>
        <row r="43">
          <cell r="A43" t="str">
            <v>Folicur 3.6 F</v>
          </cell>
          <cell r="B43" t="str">
            <v>oz</v>
          </cell>
          <cell r="C43">
            <v>128</v>
          </cell>
          <cell r="D43" t="str">
            <v>Gallons</v>
          </cell>
        </row>
        <row r="44">
          <cell r="A44" t="str">
            <v>Headline SC</v>
          </cell>
          <cell r="B44" t="str">
            <v>oz</v>
          </cell>
          <cell r="C44">
            <v>128</v>
          </cell>
          <cell r="D44" t="str">
            <v>Gallons</v>
          </cell>
        </row>
        <row r="45">
          <cell r="A45" t="str">
            <v>Nexicor EC</v>
          </cell>
          <cell r="B45" t="str">
            <v>oz</v>
          </cell>
          <cell r="C45">
            <v>128</v>
          </cell>
          <cell r="D45" t="str">
            <v>Gallons</v>
          </cell>
        </row>
        <row r="46">
          <cell r="A46" t="str">
            <v>Preemptor SC</v>
          </cell>
          <cell r="B46" t="str">
            <v>oz</v>
          </cell>
          <cell r="C46">
            <v>128</v>
          </cell>
          <cell r="D46" t="str">
            <v>Gallons</v>
          </cell>
        </row>
        <row r="47">
          <cell r="A47" t="str">
            <v>Priaxor</v>
          </cell>
          <cell r="B47" t="str">
            <v>oz</v>
          </cell>
          <cell r="C47">
            <v>128</v>
          </cell>
          <cell r="D47" t="str">
            <v>Gallons</v>
          </cell>
        </row>
        <row r="48">
          <cell r="A48" t="str">
            <v>Proline 480 SC</v>
          </cell>
          <cell r="B48" t="str">
            <v>oz</v>
          </cell>
          <cell r="C48">
            <v>128</v>
          </cell>
          <cell r="D48" t="str">
            <v>Gallons</v>
          </cell>
        </row>
        <row r="49">
          <cell r="A49" t="str">
            <v>Prosaro 421 SC</v>
          </cell>
          <cell r="B49" t="str">
            <v>oz</v>
          </cell>
          <cell r="C49">
            <v>128</v>
          </cell>
          <cell r="D49" t="str">
            <v>Gallons</v>
          </cell>
        </row>
        <row r="50">
          <cell r="A50" t="str">
            <v>Quilt Xcel 2.2 SE</v>
          </cell>
          <cell r="B50" t="str">
            <v>oz</v>
          </cell>
          <cell r="C50">
            <v>128</v>
          </cell>
          <cell r="D50" t="str">
            <v>Gallons</v>
          </cell>
        </row>
        <row r="51">
          <cell r="A51" t="str">
            <v>Stratego YLD</v>
          </cell>
          <cell r="B51" t="str">
            <v>oz</v>
          </cell>
          <cell r="C51">
            <v>128</v>
          </cell>
          <cell r="D51" t="str">
            <v>Gallons</v>
          </cell>
        </row>
        <row r="52">
          <cell r="A52" t="str">
            <v>Tilt 3.6 EC</v>
          </cell>
          <cell r="B52" t="str">
            <v>oz</v>
          </cell>
          <cell r="C52">
            <v>128</v>
          </cell>
          <cell r="D52" t="str">
            <v>Gallons</v>
          </cell>
        </row>
        <row r="53">
          <cell r="A53" t="str">
            <v>Trivapro SE</v>
          </cell>
          <cell r="B53" t="str">
            <v>oz</v>
          </cell>
          <cell r="C53">
            <v>128</v>
          </cell>
          <cell r="D53" t="str">
            <v>Gallons</v>
          </cell>
        </row>
        <row r="54">
          <cell r="A54" t="str">
            <v>Enter</v>
          </cell>
          <cell r="B54" t="str">
            <v>Enter</v>
          </cell>
          <cell r="C54">
            <v>0</v>
          </cell>
          <cell r="D54" t="str">
            <v>Enter</v>
          </cell>
        </row>
        <row r="55">
          <cell r="A55" t="str">
            <v>Enter</v>
          </cell>
          <cell r="B55" t="str">
            <v>Enter</v>
          </cell>
          <cell r="C55">
            <v>0</v>
          </cell>
          <cell r="D55" t="str">
            <v>Enter</v>
          </cell>
        </row>
        <row r="56">
          <cell r="A56" t="str">
            <v>Enter</v>
          </cell>
          <cell r="B56" t="str">
            <v>Enter</v>
          </cell>
          <cell r="C56">
            <v>0</v>
          </cell>
          <cell r="D56" t="str">
            <v>Enter</v>
          </cell>
        </row>
        <row r="57">
          <cell r="A57" t="str">
            <v>Enter</v>
          </cell>
          <cell r="B57" t="str">
            <v>Enter</v>
          </cell>
          <cell r="C57">
            <v>0</v>
          </cell>
          <cell r="D57" t="str">
            <v>Enter</v>
          </cell>
        </row>
        <row r="68">
          <cell r="A68" t="str">
            <v>None</v>
          </cell>
          <cell r="C68">
            <v>1</v>
          </cell>
          <cell r="D68" t="str">
            <v>None</v>
          </cell>
        </row>
        <row r="69">
          <cell r="A69" t="str">
            <v>Baythroid XL</v>
          </cell>
          <cell r="B69" t="str">
            <v>oz</v>
          </cell>
          <cell r="C69">
            <v>1</v>
          </cell>
          <cell r="D69" t="str">
            <v>Gallon</v>
          </cell>
        </row>
        <row r="70">
          <cell r="A70" t="str">
            <v>Dimethoate 4EC / 400 (5lb)</v>
          </cell>
          <cell r="B70" t="str">
            <v>lb</v>
          </cell>
          <cell r="C70">
            <v>5</v>
          </cell>
          <cell r="D70" t="str">
            <v>Pound</v>
          </cell>
        </row>
        <row r="71">
          <cell r="A71" t="str">
            <v>Dimethoate 4EC / 400 (gal)</v>
          </cell>
          <cell r="B71" t="str">
            <v>pt</v>
          </cell>
          <cell r="C71">
            <v>8</v>
          </cell>
          <cell r="D71" t="str">
            <v>Gallon</v>
          </cell>
        </row>
        <row r="72">
          <cell r="A72" t="str">
            <v>Lannate LV (lb)</v>
          </cell>
          <cell r="B72" t="str">
            <v>lb</v>
          </cell>
          <cell r="C72">
            <v>1</v>
          </cell>
          <cell r="D72" t="str">
            <v>Pound</v>
          </cell>
        </row>
        <row r="73">
          <cell r="A73" t="str">
            <v>Lannate LV(oz)</v>
          </cell>
          <cell r="B73" t="str">
            <v>oz</v>
          </cell>
          <cell r="C73">
            <v>1</v>
          </cell>
          <cell r="D73" t="str">
            <v>Gallon</v>
          </cell>
        </row>
        <row r="74">
          <cell r="A74" t="str">
            <v>Malathion 5EC, 8F and 8 Aquamul</v>
          </cell>
          <cell r="B74" t="str">
            <v>pt</v>
          </cell>
          <cell r="C74">
            <v>8</v>
          </cell>
          <cell r="D74" t="str">
            <v>Gallon</v>
          </cell>
        </row>
        <row r="75">
          <cell r="A75" t="str">
            <v>Mustang Maxx EC &amp; EW</v>
          </cell>
          <cell r="B75" t="str">
            <v>oz</v>
          </cell>
          <cell r="C75">
            <v>1</v>
          </cell>
          <cell r="D75" t="str">
            <v>Gallon</v>
          </cell>
        </row>
        <row r="76">
          <cell r="A76" t="str">
            <v xml:space="preserve">Radiant SC </v>
          </cell>
          <cell r="B76" t="str">
            <v>oz</v>
          </cell>
          <cell r="C76">
            <v>1</v>
          </cell>
          <cell r="D76" t="str">
            <v>Gallon</v>
          </cell>
        </row>
        <row r="77">
          <cell r="A77" t="str">
            <v>Sevin 4 F and XLR Plus</v>
          </cell>
          <cell r="B77" t="str">
            <v>qt</v>
          </cell>
          <cell r="C77">
            <v>4</v>
          </cell>
          <cell r="D77" t="str">
            <v>Gallon</v>
          </cell>
        </row>
        <row r="78">
          <cell r="A78" t="str">
            <v>Tracer</v>
          </cell>
          <cell r="B78" t="str">
            <v>oz</v>
          </cell>
          <cell r="C78">
            <v>1</v>
          </cell>
          <cell r="D78" t="str">
            <v>Gallon</v>
          </cell>
        </row>
        <row r="79">
          <cell r="A79" t="str">
            <v>Warrior</v>
          </cell>
          <cell r="B79" t="str">
            <v>oz</v>
          </cell>
          <cell r="C79">
            <v>1</v>
          </cell>
          <cell r="D79" t="str">
            <v>Gallon</v>
          </cell>
        </row>
        <row r="80">
          <cell r="A80" t="str">
            <v>Enter</v>
          </cell>
          <cell r="B80" t="str">
            <v>Enter</v>
          </cell>
          <cell r="C80">
            <v>0</v>
          </cell>
          <cell r="D80" t="str">
            <v>Enter</v>
          </cell>
        </row>
        <row r="81">
          <cell r="A81" t="str">
            <v>Enter</v>
          </cell>
          <cell r="B81" t="str">
            <v>Enter</v>
          </cell>
          <cell r="C81">
            <v>0</v>
          </cell>
          <cell r="D81" t="str">
            <v>Enter</v>
          </cell>
        </row>
        <row r="82">
          <cell r="A82" t="str">
            <v>Enter</v>
          </cell>
          <cell r="B82" t="str">
            <v>Enter</v>
          </cell>
          <cell r="C82">
            <v>0</v>
          </cell>
          <cell r="D82" t="str">
            <v>Enter</v>
          </cell>
        </row>
        <row r="83">
          <cell r="A83" t="str">
            <v>Enter</v>
          </cell>
          <cell r="B83" t="str">
            <v>Enter</v>
          </cell>
          <cell r="C83">
            <v>0</v>
          </cell>
          <cell r="D83" t="str">
            <v>Enter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pack.umn.edu/" TargetMode="External"/><Relationship Id="rId1" Type="http://schemas.openxmlformats.org/officeDocument/2006/relationships/hyperlink" Target="https://www.extension.iastate.edu/agdm/wholefarm/html/c3-25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A5D3-E0C6-4752-B256-D220C637AECD}">
  <sheetPr>
    <pageSetUpPr fitToPage="1"/>
  </sheetPr>
  <dimension ref="B1:R33"/>
  <sheetViews>
    <sheetView zoomScale="80" zoomScaleNormal="80" workbookViewId="0">
      <selection activeCell="K38" sqref="K38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32.7109375" customWidth="1"/>
  </cols>
  <sheetData>
    <row r="1" spans="2:18" ht="15" customHeight="1">
      <c r="B1" s="82" t="s">
        <v>45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2:18" ht="15" customHeight="1"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</row>
    <row r="3" spans="2:18" ht="15" customHeight="1"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2:18" ht="15.75">
      <c r="B4" s="88" t="s">
        <v>44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2:18" ht="15.75">
      <c r="B5" s="88" t="s">
        <v>43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</row>
    <row r="6" spans="2:18" ht="15.75">
      <c r="B6" s="88" t="s">
        <v>42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18" ht="15.75">
      <c r="B7" s="88" t="s">
        <v>41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2:18" ht="16.5" customHeight="1" thickBot="1"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9"/>
    </row>
    <row r="9" spans="2:18" ht="16.5" customHeight="1">
      <c r="B9" s="60"/>
      <c r="C9" s="59"/>
      <c r="D9" s="59"/>
      <c r="E9" s="59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  <c r="R9" s="57"/>
    </row>
    <row r="10" spans="2:18" ht="20.100000000000001" customHeight="1">
      <c r="B10" s="62" t="s">
        <v>40</v>
      </c>
      <c r="C10" s="61" t="s">
        <v>39</v>
      </c>
      <c r="D10" s="61"/>
      <c r="E10" s="61"/>
      <c r="F10" s="61"/>
      <c r="G10" s="61"/>
      <c r="H10" s="61"/>
      <c r="I10" s="61"/>
      <c r="J10" s="61"/>
      <c r="K10" s="61"/>
      <c r="L10" s="68"/>
      <c r="M10" s="68"/>
      <c r="N10" s="68"/>
      <c r="O10" s="68"/>
      <c r="P10" s="68"/>
      <c r="Q10" s="68"/>
      <c r="R10" s="67"/>
    </row>
    <row r="11" spans="2:18" ht="20.100000000000001" customHeight="1">
      <c r="B11" s="60"/>
      <c r="C11" s="59" t="s">
        <v>38</v>
      </c>
      <c r="D11" s="59"/>
      <c r="E11" s="59"/>
      <c r="F11" s="59"/>
      <c r="G11" s="59"/>
      <c r="H11" s="59"/>
      <c r="I11" s="59"/>
      <c r="J11" s="59"/>
      <c r="K11" s="59"/>
      <c r="L11" s="58"/>
      <c r="M11" s="58"/>
      <c r="N11" s="58"/>
      <c r="O11" s="58"/>
      <c r="P11" s="58"/>
      <c r="Q11" s="58"/>
      <c r="R11" s="57"/>
    </row>
    <row r="12" spans="2:18" ht="20.100000000000001" customHeight="1" thickBot="1">
      <c r="B12" s="6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</row>
    <row r="13" spans="2:18" ht="20.100000000000001" customHeight="1">
      <c r="B13" s="60"/>
      <c r="C13" s="98" t="s">
        <v>16</v>
      </c>
      <c r="D13" s="66" t="s">
        <v>20</v>
      </c>
      <c r="E13" s="101" t="s">
        <v>46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</row>
    <row r="14" spans="2:18" ht="20.100000000000001" customHeight="1">
      <c r="B14" s="60"/>
      <c r="C14" s="99"/>
      <c r="D14" s="72" t="s">
        <v>20</v>
      </c>
      <c r="E14" s="103" t="s">
        <v>56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</row>
    <row r="15" spans="2:18" ht="20.100000000000001" customHeight="1">
      <c r="B15" s="60"/>
      <c r="C15" s="99"/>
      <c r="D15" s="72"/>
      <c r="E15" s="95" t="s">
        <v>57</v>
      </c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</row>
    <row r="16" spans="2:18" ht="20.100000000000001" customHeight="1">
      <c r="B16" s="60"/>
      <c r="C16" s="99"/>
      <c r="D16" s="72"/>
      <c r="E16" s="95" t="s">
        <v>58</v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</row>
    <row r="17" spans="2:18" ht="20.100000000000001" customHeight="1">
      <c r="B17" s="60"/>
      <c r="C17" s="99"/>
      <c r="D17" s="72" t="s">
        <v>20</v>
      </c>
      <c r="E17" s="103" t="s">
        <v>47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</row>
    <row r="18" spans="2:18" ht="20.100000000000001" customHeight="1">
      <c r="B18" s="60"/>
      <c r="C18" s="99"/>
      <c r="D18" s="72"/>
      <c r="E18" s="95" t="s">
        <v>48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/>
    </row>
    <row r="19" spans="2:18" ht="20.100000000000001" customHeight="1">
      <c r="B19" s="60"/>
      <c r="C19" s="99"/>
      <c r="D19" s="72"/>
      <c r="E19" s="95" t="s">
        <v>49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</row>
    <row r="20" spans="2:18" ht="20.100000000000001" customHeight="1">
      <c r="B20" s="60"/>
      <c r="C20" s="99"/>
      <c r="D20" s="72"/>
      <c r="E20" s="95" t="s">
        <v>50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</row>
    <row r="21" spans="2:18" ht="20.100000000000001" customHeight="1">
      <c r="B21" s="60"/>
      <c r="C21" s="99"/>
      <c r="D21" s="72"/>
      <c r="E21" s="93" t="s">
        <v>51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</row>
    <row r="22" spans="2:18" ht="20.100000000000001" customHeight="1">
      <c r="B22" s="60"/>
      <c r="C22" s="99"/>
      <c r="D22" s="72"/>
      <c r="E22" s="95" t="s">
        <v>52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  <row r="23" spans="2:18" ht="20.100000000000001" customHeight="1">
      <c r="B23" s="60"/>
      <c r="C23" s="99"/>
      <c r="D23" s="72"/>
      <c r="E23" s="95" t="s">
        <v>53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2:18" ht="20.100000000000001" customHeight="1">
      <c r="B24" s="60"/>
      <c r="C24" s="99"/>
      <c r="D24" s="72"/>
      <c r="E24" s="95" t="s">
        <v>54</v>
      </c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</row>
    <row r="25" spans="2:18" ht="20.100000000000001" customHeight="1" thickBot="1">
      <c r="B25" s="60"/>
      <c r="C25" s="100"/>
      <c r="D25" s="73"/>
      <c r="E25" s="105" t="s">
        <v>55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7"/>
    </row>
    <row r="26" spans="2:18" ht="15.75">
      <c r="B26" s="60"/>
      <c r="C26" s="65"/>
      <c r="D26" s="65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3"/>
    </row>
    <row r="27" spans="2:18" ht="15.75">
      <c r="B27" s="62" t="s">
        <v>37</v>
      </c>
      <c r="C27" s="61" t="s">
        <v>36</v>
      </c>
      <c r="D27" s="59"/>
      <c r="E27" s="59"/>
      <c r="F27" s="59"/>
      <c r="G27" s="59"/>
      <c r="H27" s="59"/>
      <c r="I27" s="59"/>
      <c r="J27" s="59"/>
      <c r="K27" s="59"/>
      <c r="L27" s="58"/>
      <c r="M27" s="58"/>
      <c r="N27" s="58"/>
      <c r="O27" s="58"/>
      <c r="P27" s="58"/>
      <c r="Q27" s="58"/>
      <c r="R27" s="57"/>
    </row>
    <row r="28" spans="2:18" ht="15.75">
      <c r="B28" s="60"/>
      <c r="C28" s="59"/>
      <c r="D28" s="59"/>
      <c r="E28" s="59"/>
      <c r="F28" s="59"/>
      <c r="G28" s="59"/>
      <c r="H28" s="59"/>
      <c r="I28" s="59"/>
      <c r="J28" s="59"/>
      <c r="K28" s="59"/>
      <c r="L28" s="58"/>
      <c r="M28" s="58"/>
      <c r="N28" s="58"/>
      <c r="O28" s="58"/>
      <c r="P28" s="58"/>
      <c r="Q28" s="58"/>
      <c r="R28" s="57"/>
    </row>
    <row r="29" spans="2:18" ht="15.75" thickBot="1"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4"/>
    </row>
    <row r="31" spans="2:18" ht="15.75">
      <c r="C31" s="15" t="s">
        <v>35</v>
      </c>
    </row>
    <row r="32" spans="2:18" ht="15.75">
      <c r="C32" s="53" t="s">
        <v>34</v>
      </c>
    </row>
    <row r="33" spans="3:3" ht="15.75">
      <c r="C33" s="53" t="s">
        <v>33</v>
      </c>
    </row>
  </sheetData>
  <sheetProtection algorithmName="SHA-512" hashValue="RiZWnw7UFBC359G44dX5soqxqlwr/sUUj6bE00AdJA6gmkBzY0UrVfusObFJNNhc6ot9r9zAYChYhgEezzpxpQ==" saltValue="KW18pY/eYtt9hREki8vXDw==" spinCount="100000" sheet="1" objects="1" scenarios="1"/>
  <mergeCells count="20">
    <mergeCell ref="C12:R12"/>
    <mergeCell ref="E21:R21"/>
    <mergeCell ref="E24:R24"/>
    <mergeCell ref="E15:R15"/>
    <mergeCell ref="E16:R16"/>
    <mergeCell ref="E18:R18"/>
    <mergeCell ref="E19:R19"/>
    <mergeCell ref="C13:C25"/>
    <mergeCell ref="E13:R13"/>
    <mergeCell ref="E14:R14"/>
    <mergeCell ref="E20:R20"/>
    <mergeCell ref="E17:R17"/>
    <mergeCell ref="E22:R22"/>
    <mergeCell ref="E23:R23"/>
    <mergeCell ref="E25:R25"/>
    <mergeCell ref="B1:R3"/>
    <mergeCell ref="B4:R4"/>
    <mergeCell ref="B5:R5"/>
    <mergeCell ref="B6:R6"/>
    <mergeCell ref="B7:R7"/>
  </mergeCells>
  <hyperlinks>
    <hyperlink ref="C32" r:id="rId1" xr:uid="{1B5E56A0-02FD-4B02-95A3-9010F277671E}"/>
    <hyperlink ref="C33" r:id="rId2" xr:uid="{9101D2A7-7E05-45FD-90D4-2E6310765436}"/>
  </hyperlinks>
  <pageMargins left="0.7" right="0.7" top="0.75" bottom="0.75" header="0.3" footer="0.3"/>
  <pageSetup scale="63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71E8-1D0A-41FF-BC84-D84254E68556}">
  <sheetPr>
    <pageSetUpPr fitToPage="1"/>
  </sheetPr>
  <dimension ref="B1:J36"/>
  <sheetViews>
    <sheetView tabSelected="1" zoomScale="80" zoomScaleNormal="80" workbookViewId="0">
      <selection activeCell="F11" sqref="F11"/>
    </sheetView>
  </sheetViews>
  <sheetFormatPr defaultRowHeight="15"/>
  <cols>
    <col min="2" max="2" width="65.7109375" bestFit="1" customWidth="1"/>
    <col min="3" max="4" width="24.140625" customWidth="1"/>
    <col min="8" max="8" width="62.28515625" bestFit="1" customWidth="1"/>
    <col min="9" max="9" width="22.28515625" bestFit="1" customWidth="1"/>
    <col min="10" max="10" width="24.140625" customWidth="1"/>
  </cols>
  <sheetData>
    <row r="1" spans="2:10" ht="15" customHeight="1" thickBot="1">
      <c r="B1" s="111" t="s">
        <v>16</v>
      </c>
      <c r="C1" s="112"/>
      <c r="D1" s="49"/>
      <c r="H1" s="111" t="s">
        <v>16</v>
      </c>
      <c r="I1" s="112"/>
      <c r="J1" s="49"/>
    </row>
    <row r="2" spans="2:10" ht="15" customHeight="1" thickBot="1">
      <c r="B2" s="113"/>
      <c r="C2" s="114"/>
      <c r="D2" s="51" t="s">
        <v>32</v>
      </c>
      <c r="H2" s="113"/>
      <c r="I2" s="114"/>
      <c r="J2" s="52" t="str">
        <f>D2</f>
        <v>Year</v>
      </c>
    </row>
    <row r="3" spans="2:10" ht="15.75" customHeight="1" thickBot="1">
      <c r="B3" s="115"/>
      <c r="C3" s="116"/>
      <c r="D3" s="50"/>
      <c r="H3" s="115"/>
      <c r="I3" s="116"/>
      <c r="J3" s="50"/>
    </row>
    <row r="4" spans="2:10" ht="16.5" thickBot="1">
      <c r="B4" s="1"/>
      <c r="C4" s="2" t="s">
        <v>0</v>
      </c>
      <c r="D4" s="23" t="s">
        <v>1</v>
      </c>
      <c r="H4" s="29"/>
      <c r="J4" s="30"/>
    </row>
    <row r="5" spans="2:10" ht="19.5" thickTop="1">
      <c r="B5" s="3" t="s">
        <v>6</v>
      </c>
      <c r="C5" s="4"/>
      <c r="D5" s="24"/>
      <c r="H5" s="36" t="s">
        <v>17</v>
      </c>
      <c r="I5" s="19"/>
      <c r="J5" s="37">
        <f>C22</f>
        <v>0</v>
      </c>
    </row>
    <row r="6" spans="2:10" ht="18.75">
      <c r="B6" s="5" t="s">
        <v>7</v>
      </c>
      <c r="C6" s="78">
        <v>0</v>
      </c>
      <c r="D6" s="77"/>
      <c r="H6" s="38"/>
      <c r="I6" s="21"/>
      <c r="J6" s="39"/>
    </row>
    <row r="7" spans="2:10" ht="18.75">
      <c r="B7" s="5" t="s">
        <v>8</v>
      </c>
      <c r="C7" s="7"/>
      <c r="D7" s="14">
        <v>0</v>
      </c>
      <c r="H7" s="40" t="s">
        <v>7</v>
      </c>
      <c r="I7" s="16"/>
      <c r="J7" s="41">
        <f>C6</f>
        <v>0</v>
      </c>
    </row>
    <row r="8" spans="2:10" ht="18.75">
      <c r="B8" s="8"/>
      <c r="C8" s="9"/>
      <c r="D8" s="25"/>
      <c r="H8" s="38" t="s">
        <v>18</v>
      </c>
      <c r="I8" s="17" t="s">
        <v>20</v>
      </c>
      <c r="J8" s="42">
        <f>D7</f>
        <v>0</v>
      </c>
    </row>
    <row r="9" spans="2:10" ht="18.75">
      <c r="B9" s="3" t="s">
        <v>5</v>
      </c>
      <c r="C9" s="6"/>
      <c r="D9" s="25"/>
      <c r="H9" s="43" t="s">
        <v>21</v>
      </c>
      <c r="I9" s="18" t="s">
        <v>22</v>
      </c>
      <c r="J9" s="44">
        <f>J7-J8</f>
        <v>0</v>
      </c>
    </row>
    <row r="10" spans="2:10" ht="18.75" customHeight="1">
      <c r="B10" s="5" t="s">
        <v>2</v>
      </c>
      <c r="C10" s="78">
        <v>0</v>
      </c>
      <c r="D10" s="77"/>
      <c r="H10" s="38"/>
      <c r="I10" s="21"/>
      <c r="J10" s="39"/>
    </row>
    <row r="11" spans="2:10" ht="18.75">
      <c r="B11" s="5" t="s">
        <v>9</v>
      </c>
      <c r="C11" s="7"/>
      <c r="D11" s="14">
        <v>0</v>
      </c>
      <c r="H11" s="40" t="s">
        <v>61</v>
      </c>
      <c r="I11" s="20"/>
      <c r="J11" s="41">
        <f>C10</f>
        <v>0</v>
      </c>
    </row>
    <row r="12" spans="2:10" ht="18.75">
      <c r="B12" s="8"/>
      <c r="C12" s="9"/>
      <c r="D12" s="25"/>
      <c r="H12" s="45" t="s">
        <v>23</v>
      </c>
      <c r="I12" s="17" t="s">
        <v>20</v>
      </c>
      <c r="J12" s="46">
        <f>D11</f>
        <v>0</v>
      </c>
    </row>
    <row r="13" spans="2:10" ht="18.75">
      <c r="B13" s="3" t="s">
        <v>65</v>
      </c>
      <c r="C13" s="6"/>
      <c r="D13" s="25"/>
      <c r="H13" s="43" t="s">
        <v>24</v>
      </c>
      <c r="I13" s="18" t="s">
        <v>22</v>
      </c>
      <c r="J13" s="44">
        <f>J11-J12</f>
        <v>0</v>
      </c>
    </row>
    <row r="14" spans="2:10" ht="18.75">
      <c r="B14" s="5" t="s">
        <v>3</v>
      </c>
      <c r="C14" s="78">
        <v>0</v>
      </c>
      <c r="D14" s="77"/>
      <c r="H14" s="29"/>
      <c r="J14" s="30"/>
    </row>
    <row r="15" spans="2:10" ht="18.75">
      <c r="B15" s="5" t="s">
        <v>4</v>
      </c>
      <c r="C15" s="7"/>
      <c r="D15" s="14">
        <v>0</v>
      </c>
      <c r="H15" s="40" t="s">
        <v>3</v>
      </c>
      <c r="I15" s="20"/>
      <c r="J15" s="41">
        <f>C14</f>
        <v>0</v>
      </c>
    </row>
    <row r="16" spans="2:10" ht="18.75">
      <c r="B16" s="8"/>
      <c r="C16" s="9"/>
      <c r="D16" s="26"/>
      <c r="H16" s="38" t="s">
        <v>25</v>
      </c>
      <c r="I16" s="17" t="s">
        <v>20</v>
      </c>
      <c r="J16" s="42">
        <f>D15</f>
        <v>0</v>
      </c>
    </row>
    <row r="17" spans="2:10" ht="15" customHeight="1">
      <c r="B17" s="3" t="s">
        <v>12</v>
      </c>
      <c r="C17" s="6"/>
      <c r="D17" s="25"/>
      <c r="H17" s="38" t="s">
        <v>26</v>
      </c>
      <c r="I17" s="17" t="s">
        <v>19</v>
      </c>
      <c r="J17" s="42">
        <f>C18</f>
        <v>0</v>
      </c>
    </row>
    <row r="18" spans="2:10" ht="18.75">
      <c r="B18" s="5" t="s">
        <v>10</v>
      </c>
      <c r="C18" s="78">
        <v>0</v>
      </c>
      <c r="D18" s="77"/>
      <c r="H18" s="45" t="s">
        <v>62</v>
      </c>
      <c r="I18" s="17" t="s">
        <v>20</v>
      </c>
      <c r="J18" s="46">
        <f>D19</f>
        <v>0</v>
      </c>
    </row>
    <row r="19" spans="2:10" ht="18.75">
      <c r="B19" s="5" t="s">
        <v>11</v>
      </c>
      <c r="C19" s="7"/>
      <c r="D19" s="14">
        <v>0</v>
      </c>
      <c r="H19" s="43" t="s">
        <v>27</v>
      </c>
      <c r="I19" s="18" t="s">
        <v>22</v>
      </c>
      <c r="J19" s="44">
        <f>J15-J16+J17-J18</f>
        <v>0</v>
      </c>
    </row>
    <row r="20" spans="2:10">
      <c r="B20" s="10"/>
      <c r="C20" s="11"/>
      <c r="D20" s="27"/>
      <c r="H20" s="29"/>
      <c r="J20" s="30"/>
    </row>
    <row r="21" spans="2:10" ht="18.75">
      <c r="B21" s="3" t="s">
        <v>13</v>
      </c>
      <c r="C21" s="6"/>
      <c r="D21" s="25"/>
      <c r="H21" s="40" t="s">
        <v>28</v>
      </c>
      <c r="I21" s="20"/>
      <c r="J21" s="41">
        <f>J9+J13+J19</f>
        <v>0</v>
      </c>
    </row>
    <row r="22" spans="2:10" ht="18.75">
      <c r="B22" s="5" t="s">
        <v>14</v>
      </c>
      <c r="C22" s="78">
        <v>0</v>
      </c>
      <c r="D22" s="77"/>
      <c r="H22" s="47" t="s">
        <v>29</v>
      </c>
      <c r="I22" s="21"/>
      <c r="J22" s="48">
        <f>D23</f>
        <v>0</v>
      </c>
    </row>
    <row r="23" spans="2:10" ht="18.75">
      <c r="B23" s="5" t="s">
        <v>15</v>
      </c>
      <c r="C23" s="7"/>
      <c r="D23" s="14">
        <v>0</v>
      </c>
      <c r="H23" s="79" t="s">
        <v>30</v>
      </c>
      <c r="I23" s="80" t="str">
        <f>IF(J23=0,"No Discrepancy",IF(J23&gt;0,"More Cash In Than Out","More Cash Out Than In"))</f>
        <v>No Discrepancy</v>
      </c>
      <c r="J23" s="81">
        <f>J5+J21-J22</f>
        <v>0</v>
      </c>
    </row>
    <row r="24" spans="2:10">
      <c r="B24" s="8"/>
      <c r="C24" s="9"/>
      <c r="D24" s="25"/>
      <c r="H24" s="29"/>
      <c r="J24" s="30"/>
    </row>
    <row r="25" spans="2:10" ht="15.75" thickBot="1">
      <c r="B25" s="12" t="s">
        <v>60</v>
      </c>
      <c r="C25" s="13">
        <f>SUM(C5:C23)</f>
        <v>0</v>
      </c>
      <c r="D25" s="28">
        <f>SUM(D5:D23)</f>
        <v>0</v>
      </c>
      <c r="H25" s="29"/>
      <c r="J25" s="30"/>
    </row>
    <row r="26" spans="2:10" ht="15" customHeight="1" thickBot="1">
      <c r="B26" s="29"/>
      <c r="D26" s="30"/>
      <c r="H26" s="29"/>
      <c r="I26" s="117" t="str">
        <f>C28</f>
        <v>Farm Name</v>
      </c>
      <c r="J26" s="118"/>
    </row>
    <row r="27" spans="2:10" ht="19.5" thickBot="1">
      <c r="B27" s="31"/>
      <c r="C27" s="32"/>
      <c r="D27" s="22"/>
      <c r="H27" s="74"/>
      <c r="I27" s="75"/>
      <c r="J27" s="76"/>
    </row>
    <row r="28" spans="2:10" ht="19.5" thickBot="1">
      <c r="B28" s="31"/>
      <c r="C28" s="109" t="s">
        <v>31</v>
      </c>
      <c r="D28" s="110"/>
    </row>
    <row r="29" spans="2:10" ht="19.5" thickBot="1">
      <c r="B29" s="33"/>
      <c r="C29" s="34"/>
      <c r="D29" s="35"/>
    </row>
    <row r="31" spans="2:10" ht="15" customHeight="1">
      <c r="B31" s="108" t="s">
        <v>59</v>
      </c>
      <c r="C31" s="108"/>
      <c r="D31" s="108"/>
    </row>
    <row r="32" spans="2:10" ht="19.5" customHeight="1">
      <c r="B32" s="108"/>
      <c r="C32" s="108"/>
      <c r="D32" s="108"/>
    </row>
    <row r="33" spans="2:4">
      <c r="B33" s="108" t="s">
        <v>63</v>
      </c>
      <c r="C33" s="108"/>
      <c r="D33" s="108"/>
    </row>
    <row r="34" spans="2:4" ht="19.5" customHeight="1">
      <c r="B34" s="108"/>
      <c r="C34" s="108"/>
      <c r="D34" s="108"/>
    </row>
    <row r="35" spans="2:4">
      <c r="B35" s="108" t="s">
        <v>64</v>
      </c>
      <c r="C35" s="108"/>
      <c r="D35" s="108"/>
    </row>
    <row r="36" spans="2:4">
      <c r="B36" s="108"/>
      <c r="C36" s="108"/>
      <c r="D36" s="108"/>
    </row>
  </sheetData>
  <sheetProtection sheet="1" objects="1" scenarios="1"/>
  <mergeCells count="7">
    <mergeCell ref="B33:D34"/>
    <mergeCell ref="B35:D36"/>
    <mergeCell ref="C28:D28"/>
    <mergeCell ref="B1:C3"/>
    <mergeCell ref="H1:I3"/>
    <mergeCell ref="I26:J26"/>
    <mergeCell ref="B31:D32"/>
  </mergeCells>
  <conditionalFormatting sqref="J2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3" footer="0.3"/>
  <pageSetup scale="7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Statement of Cash Flows</vt:lpstr>
      <vt:lpstr>Instructions!Print_Area</vt:lpstr>
      <vt:lpstr>'Statement of Cash Flows'!Print_Area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2023-12-12T14:02:37Z</cp:lastPrinted>
  <dcterms:created xsi:type="dcterms:W3CDTF">2023-03-06T19:59:25Z</dcterms:created>
  <dcterms:modified xsi:type="dcterms:W3CDTF">2024-01-04T13:40:21Z</dcterms:modified>
</cp:coreProperties>
</file>